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475" activeTab="1"/>
  </bookViews>
  <sheets>
    <sheet name="Form แผนการเรียน" sheetId="1" r:id="rId1"/>
    <sheet name="แผน ปวส.ชย." sheetId="2" r:id="rId2"/>
  </sheets>
  <definedNames>
    <definedName name="_xlnm.Print_Area" localSheetId="0">'Form แผนการเรียน'!$A$1:$U$34</definedName>
    <definedName name="_xlnm.Print_Area" localSheetId="1">'แผน ปวส.ชย.'!$A$1:$U$34</definedName>
  </definedNames>
  <calcPr calcId="144525"/>
</workbook>
</file>

<file path=xl/calcChain.xml><?xml version="1.0" encoding="utf-8"?>
<calcChain xmlns="http://schemas.openxmlformats.org/spreadsheetml/2006/main">
  <c r="E27" i="2" l="1"/>
  <c r="D27" i="2"/>
  <c r="C27" i="2"/>
  <c r="S26" i="2"/>
  <c r="R26" i="2"/>
  <c r="Q26" i="2"/>
  <c r="E21" i="2"/>
  <c r="D21" i="2"/>
  <c r="C21" i="2"/>
  <c r="S20" i="2"/>
  <c r="R20" i="2"/>
  <c r="Q20" i="2"/>
  <c r="L18" i="2"/>
  <c r="K18" i="2"/>
  <c r="J18" i="2"/>
  <c r="S17" i="2"/>
  <c r="R17" i="2"/>
  <c r="Q17" i="2"/>
  <c r="E14" i="2"/>
  <c r="E13" i="2" s="1"/>
  <c r="S31" i="2" s="1"/>
  <c r="D14" i="2"/>
  <c r="D13" i="2" s="1"/>
  <c r="C14" i="2"/>
  <c r="C13" i="2" s="1"/>
  <c r="S12" i="2"/>
  <c r="R12" i="2"/>
  <c r="Q12" i="2"/>
  <c r="S4" i="2"/>
  <c r="R4" i="2"/>
  <c r="Q4" i="2"/>
  <c r="L4" i="2"/>
  <c r="L3" i="2" s="1"/>
  <c r="K4" i="2"/>
  <c r="K3" i="2" s="1"/>
  <c r="J4" i="2"/>
  <c r="J3" i="2" s="1"/>
  <c r="R31" i="2" l="1"/>
  <c r="Q31" i="2"/>
  <c r="J4" i="1"/>
  <c r="K4" i="1"/>
  <c r="L4" i="1"/>
  <c r="R12" i="1" l="1"/>
  <c r="E27" i="1" l="1"/>
  <c r="D27" i="1"/>
  <c r="C27" i="1"/>
  <c r="S26" i="1"/>
  <c r="R26" i="1"/>
  <c r="Q26" i="1"/>
  <c r="E21" i="1"/>
  <c r="D21" i="1"/>
  <c r="C21" i="1"/>
  <c r="S20" i="1"/>
  <c r="R20" i="1"/>
  <c r="Q20" i="1"/>
  <c r="L18" i="1"/>
  <c r="K18" i="1"/>
  <c r="J18" i="1"/>
  <c r="S17" i="1"/>
  <c r="R17" i="1"/>
  <c r="Q17" i="1"/>
  <c r="E14" i="1"/>
  <c r="D14" i="1"/>
  <c r="C14" i="1"/>
  <c r="S12" i="1"/>
  <c r="Q12" i="1"/>
  <c r="S4" i="1"/>
  <c r="R4" i="1"/>
  <c r="Q4" i="1"/>
  <c r="Q31" i="1" l="1"/>
  <c r="D13" i="1"/>
  <c r="K3" i="1"/>
  <c r="J3" i="1"/>
  <c r="C13" i="1"/>
  <c r="E13" i="1"/>
  <c r="L3" i="1"/>
  <c r="R31" i="1" l="1"/>
  <c r="S31" i="1"/>
</calcChain>
</file>

<file path=xl/sharedStrings.xml><?xml version="1.0" encoding="utf-8"?>
<sst xmlns="http://schemas.openxmlformats.org/spreadsheetml/2006/main" count="380" uniqueCount="112">
  <si>
    <t>หมวดวิชา/รหัสวิชา/ชื่อวิชา</t>
  </si>
  <si>
    <t>ท</t>
  </si>
  <si>
    <t xml:space="preserve">ป </t>
  </si>
  <si>
    <t>น</t>
  </si>
  <si>
    <t>ที่เรียน/ภาค</t>
  </si>
  <si>
    <t>หลักสูตรประกาศนียบัตรวิชาชีพชั้นสูง (ปวส.) พ.ศ.2557</t>
  </si>
  <si>
    <t>2. หมวดทักษะวิชาชีพ ไม่น้อยกว่า 57 หน่วยกิต</t>
  </si>
  <si>
    <t>ภาคเรียน</t>
  </si>
  <si>
    <t>2.1 กลุ่มทักษะวิชาชีพพื้นฐาน  ( 15 นก.)</t>
  </si>
  <si>
    <t>บริษัท...............................................................</t>
  </si>
  <si>
    <t>ตรวจสอบแล้วครบตามโครงสร้างหลักสูตร (ไม่น้อยกว่า</t>
  </si>
  <si>
    <t>หน่วยกิต)</t>
  </si>
  <si>
    <t>2.4 ฝึกประสบการณ์ทักษะวิชาชีพ ( 4  นก.)</t>
  </si>
  <si>
    <t>1. หมวดวิชาทักษะชีวิต ไม่น้อยกว่า 21 หน่วยกิต</t>
  </si>
  <si>
    <t>2.5 โครงการพัฒนาทักษะวิชาชีพ  ( 4  นก.)</t>
  </si>
  <si>
    <t>3. หมวดวิชาเลือกเสรี ไม่น้อยกว่า 6 หน่วยกิต</t>
  </si>
  <si>
    <t xml:space="preserve"> 1.2.1 กลุ่มวิชาวิทยาศาสตร์  (ไม่น้อยกว่า 3 นก.)</t>
  </si>
  <si>
    <t xml:space="preserve"> 1.2.2 กลุ่มวิชาคณิตศาสตร์  (ไม่น้อยกว่า 3 นก.)</t>
  </si>
  <si>
    <t>3000-2001</t>
  </si>
  <si>
    <t xml:space="preserve"> 1.3.1 กลุ่มวิชาสังคมศาสตร์  (ไม่น้อยกว่า 3 นก.)</t>
  </si>
  <si>
    <t>กิจกรรมองค์การวิชาชีพ 2</t>
  </si>
  <si>
    <t xml:space="preserve"> 1.3.2 กลุ่มวิชามนุษยศาสตร์  (ไม่น้อยกว่า 3 นก.)</t>
  </si>
  <si>
    <t>รวม ชั่วโมง -  หน่วยกิต</t>
  </si>
  <si>
    <t xml:space="preserve">โครงสร้างหลักสูตร รวม หน่วยกิต ไม่น้อยกว่า </t>
  </si>
  <si>
    <t>เรียน 2 ภาคเรียน</t>
  </si>
  <si>
    <t>ชม.</t>
  </si>
  <si>
    <t>ภาคเรียน ละ</t>
  </si>
  <si>
    <t>2002-0004</t>
  </si>
  <si>
    <r>
      <t xml:space="preserve">2.3 กลุ่มทักษะวิชาชีพเลือก </t>
    </r>
    <r>
      <rPr>
        <b/>
        <sz val="12"/>
        <rFont val="AngsanaUPC"/>
        <family val="1"/>
      </rPr>
      <t>(ไม่น้อยกว่า 12 นก.)</t>
    </r>
  </si>
  <si>
    <t>สศ.</t>
  </si>
  <si>
    <t>สป.</t>
  </si>
  <si>
    <t xml:space="preserve">ประจำปีการศึกษา 2560 </t>
  </si>
  <si>
    <t>3000-1101</t>
  </si>
  <si>
    <t>ภาษาไทยเพื่อสื่อสารในงานอาชีพ</t>
  </si>
  <si>
    <t>3000-1203</t>
  </si>
  <si>
    <t>3000-1406</t>
  </si>
  <si>
    <t>แคลคูลัสพื้นฐาน</t>
  </si>
  <si>
    <t>3000-1209</t>
  </si>
  <si>
    <t>ภาษาอังกฤษเทคโนโลยีช่างอุตสาหกรรม</t>
  </si>
  <si>
    <t>3000-1502</t>
  </si>
  <si>
    <t>เศรษฐกิจพอเพียง</t>
  </si>
  <si>
    <t>3001-1001</t>
  </si>
  <si>
    <t>การบริหารงานคุณภาพในองค์การ</t>
  </si>
  <si>
    <t>*</t>
  </si>
  <si>
    <t>3001-2001</t>
  </si>
  <si>
    <t>เทคโนโลยีสารสนเทศเพื่อการจัดการอาชีพ</t>
  </si>
  <si>
    <t>3105-8501</t>
  </si>
  <si>
    <t>โครงการ</t>
  </si>
  <si>
    <t>1/61</t>
  </si>
  <si>
    <t>2/61</t>
  </si>
  <si>
    <t>1/60</t>
  </si>
  <si>
    <t>2/60</t>
  </si>
  <si>
    <t>หน่วยกิต</t>
  </si>
  <si>
    <t>ระบบทวิภาคี</t>
  </si>
  <si>
    <t>โครงสร้างตลอดหลักสูตร วิทยาลัยการอาชีพหนองกุงศรี</t>
  </si>
  <si>
    <t>สาขาวิชา  เทคนิคเครื่องกล</t>
  </si>
  <si>
    <t>3000-1206</t>
  </si>
  <si>
    <t>การสนทนาภาษาอังกฤษ 1</t>
  </si>
  <si>
    <t>วิทยาศาสตร์เพื่องานเครื่องกลและการผลิต</t>
  </si>
  <si>
    <t>3000-1601</t>
  </si>
  <si>
    <t>การพัฒนาทักษะชีวิตเพื่อสุขภาพและสังคม</t>
  </si>
  <si>
    <t>3100-0101</t>
  </si>
  <si>
    <t>กลศาสตร์วิศวกรรม</t>
  </si>
  <si>
    <t>3100-0102</t>
  </si>
  <si>
    <t>กลศาสตร์ของไหล</t>
  </si>
  <si>
    <t>3100-0104</t>
  </si>
  <si>
    <t>นิวแมติกส์และไฮดรอลิกส์</t>
  </si>
  <si>
    <t>3100-0125</t>
  </si>
  <si>
    <t>การจัดการความปลอดภัย</t>
  </si>
  <si>
    <t>3101-2001</t>
  </si>
  <si>
    <t>งานส่งถ่ายกำลัง</t>
  </si>
  <si>
    <t>เครื่องทำความเย็นและปรับอากาศ</t>
  </si>
  <si>
    <t>3100-0109</t>
  </si>
  <si>
    <t>เทอร์โมไดนามิกส์</t>
  </si>
  <si>
    <t>3100-0105</t>
  </si>
  <si>
    <t>ความแข็งแรงของวัสดุ</t>
  </si>
  <si>
    <t>3101-2003</t>
  </si>
  <si>
    <t>เครื่องยนต์สันดาปภายใน</t>
  </si>
  <si>
    <t>3101-2005</t>
  </si>
  <si>
    <t>งานทดลองเครื่องกล</t>
  </si>
  <si>
    <t>3101-2004</t>
  </si>
  <si>
    <t>เชื้อเพลิงและวัสดุหล่อลื่น</t>
  </si>
  <si>
    <t>2.2 กลุ่มทักษะวิชาชีพเฉพาะ  ( 21 นก.)</t>
  </si>
  <si>
    <t>3101-5101</t>
  </si>
  <si>
    <t>งานเทคนิคยานยนต์  1</t>
  </si>
  <si>
    <t>3101-5102</t>
  </si>
  <si>
    <t>งานเทคนิคยานยนต์  2</t>
  </si>
  <si>
    <t>3101-8002</t>
  </si>
  <si>
    <t>ฝึกงาน 1</t>
  </si>
  <si>
    <t>3101-5103</t>
  </si>
  <si>
    <t>งานเทคนิคยานยนต์  3</t>
  </si>
  <si>
    <t>3101-5104</t>
  </si>
  <si>
    <t>งานเทคนิคยานยนต์  4</t>
  </si>
  <si>
    <t>ฝึกงาน 2</t>
  </si>
  <si>
    <t>3101-2105</t>
  </si>
  <si>
    <t>งานปรับแต่งเครื่องยนต์</t>
  </si>
  <si>
    <t>3101-2104</t>
  </si>
  <si>
    <t>งานไฟฟ้ายานยนต์</t>
  </si>
  <si>
    <r>
      <t xml:space="preserve">1.1 กลุ่มทักษะภาษาและการสื่อสาร </t>
    </r>
    <r>
      <rPr>
        <b/>
        <sz val="11"/>
        <rFont val="TH SarabunPSK"/>
        <family val="2"/>
      </rPr>
      <t>(ไม่น้อยกว่า 9 นก.)</t>
    </r>
  </si>
  <si>
    <r>
      <t xml:space="preserve"> 1.1.1 กลุ่มวิชาภาษาไทย </t>
    </r>
    <r>
      <rPr>
        <b/>
        <sz val="12"/>
        <rFont val="TH SarabunPSK"/>
        <family val="2"/>
      </rPr>
      <t>(ไม่น้อยกว่า 3 นก.)</t>
    </r>
  </si>
  <si>
    <r>
      <t xml:space="preserve"> 1.1.2 กลุ่มวิชาภาษาต่างประเทศ </t>
    </r>
    <r>
      <rPr>
        <b/>
        <sz val="12"/>
        <rFont val="TH SarabunPSK"/>
        <family val="2"/>
      </rPr>
      <t>(ไม่น้อยกว่า 6 นก.)</t>
    </r>
  </si>
  <si>
    <r>
      <t xml:space="preserve">1.2 กลุ่มทักษะการคิดและการแก้ปัญหา </t>
    </r>
    <r>
      <rPr>
        <b/>
        <sz val="11"/>
        <rFont val="TH SarabunPSK"/>
        <family val="2"/>
      </rPr>
      <t>(ไม่น้อยกว่า 6 นก.)</t>
    </r>
  </si>
  <si>
    <r>
      <t xml:space="preserve">1.3 กลุ่มทักษะทางสังคมและการดำรงชีวิต </t>
    </r>
    <r>
      <rPr>
        <b/>
        <sz val="10"/>
        <rFont val="TH SarabunPSK"/>
        <family val="2"/>
      </rPr>
      <t>(ไม่น้อยกว่า 6 นก.)</t>
    </r>
  </si>
  <si>
    <t>3000-2005</t>
  </si>
  <si>
    <t>กิจกรรมส่งเสริมคุณธรรม จริยธรรม</t>
  </si>
  <si>
    <t>3000*2001</t>
  </si>
  <si>
    <t>กิจกรรมที่สถานศึกษาหรือสถานประกอบการ</t>
  </si>
  <si>
    <t>3000*2002</t>
  </si>
  <si>
    <t>กิจกรรมองค์การวิชาชีพ  1</t>
  </si>
  <si>
    <t>2*</t>
  </si>
  <si>
    <t>1*</t>
  </si>
  <si>
    <t>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</si>
</sst>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  <family val="2"/>
    </font>
    <font>
      <sz val="10"/>
      <name val="Arial"/>
      <family val="2"/>
    </font>
    <font>
      <b/>
      <sz val="18"/>
      <name val="AngsanaUPC"/>
      <family val="1"/>
    </font>
    <font>
      <sz val="14"/>
      <name val="AngsanaUPC"/>
      <family val="1"/>
    </font>
    <font>
      <b/>
      <sz val="15"/>
      <name val="AngsanaUPC"/>
      <family val="1"/>
    </font>
    <font>
      <b/>
      <sz val="13"/>
      <name val="AngsanaUPC"/>
      <family val="1"/>
    </font>
    <font>
      <b/>
      <sz val="12"/>
      <color rgb="FFFF0000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5"/>
      <color rgb="FFFF0000"/>
      <name val="AngsanaUPC"/>
      <family val="1"/>
    </font>
    <font>
      <sz val="12"/>
      <color rgb="FFFF0000"/>
      <name val="AngsanaUPC"/>
      <family val="1"/>
    </font>
    <font>
      <sz val="15"/>
      <name val="AngsanaUPC"/>
      <family val="1"/>
    </font>
    <font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3"/>
      <name val="TH SarabunPSK"/>
      <family val="2"/>
    </font>
    <font>
      <b/>
      <sz val="11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theme="1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3"/>
      <color rgb="FFFF0000"/>
      <name val="TH SarabunPSK"/>
      <family val="2"/>
    </font>
    <font>
      <sz val="12"/>
      <color theme="1"/>
      <name val="TH SarabunPSK"/>
      <family val="2"/>
    </font>
    <font>
      <sz val="15"/>
      <color rgb="FFFF0000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sz val="11"/>
      <color theme="1"/>
      <name val="Angsana New"/>
      <family val="1"/>
    </font>
    <font>
      <sz val="14"/>
      <color rgb="FFFF0000"/>
      <name val="TH SarabunPSK"/>
      <family val="2"/>
    </font>
    <font>
      <sz val="14"/>
      <color rgb="FFFF0000"/>
      <name val="TH SarabunPSK"/>
      <family val="2"/>
      <charset val="222"/>
    </font>
    <font>
      <sz val="12"/>
      <color rgb="FFFF0000"/>
      <name val="TH SarabunPSK"/>
      <family val="2"/>
      <charset val="222"/>
    </font>
    <font>
      <sz val="14"/>
      <color rgb="FFFF0000"/>
      <name val="AngsanaUPC"/>
      <family val="1"/>
      <charset val="222"/>
    </font>
    <font>
      <sz val="12"/>
      <name val="TH SarabunPSK"/>
      <family val="2"/>
      <charset val="222"/>
    </font>
    <font>
      <sz val="14"/>
      <name val="AngsanaUPC"/>
      <family val="1"/>
      <charset val="222"/>
    </font>
    <font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14" xfId="0" applyFont="1" applyBorder="1" applyAlignment="1"/>
    <xf numFmtId="0" fontId="14" fillId="0" borderId="14" xfId="0" applyFont="1" applyBorder="1" applyAlignment="1">
      <alignment horizontal="left"/>
    </xf>
    <xf numFmtId="0" fontId="14" fillId="0" borderId="6" xfId="0" applyFont="1" applyBorder="1" applyAlignment="1"/>
    <xf numFmtId="0" fontId="14" fillId="0" borderId="13" xfId="0" applyFont="1" applyBorder="1" applyAlignment="1"/>
    <xf numFmtId="0" fontId="16" fillId="0" borderId="6" xfId="0" applyFont="1" applyBorder="1" applyAlignment="1"/>
    <xf numFmtId="49" fontId="10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/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/>
    <xf numFmtId="0" fontId="18" fillId="0" borderId="17" xfId="0" applyFont="1" applyBorder="1" applyAlignment="1">
      <alignment horizontal="center"/>
    </xf>
    <xf numFmtId="0" fontId="19" fillId="0" borderId="17" xfId="0" applyFont="1" applyBorder="1"/>
    <xf numFmtId="0" fontId="18" fillId="0" borderId="18" xfId="0" applyFont="1" applyBorder="1" applyAlignment="1">
      <alignment horizontal="center"/>
    </xf>
    <xf numFmtId="0" fontId="18" fillId="0" borderId="18" xfId="0" applyFont="1" applyBorder="1"/>
    <xf numFmtId="0" fontId="18" fillId="0" borderId="17" xfId="0" applyFont="1" applyBorder="1"/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/>
    <xf numFmtId="0" fontId="20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49" fontId="23" fillId="3" borderId="6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1" fontId="20" fillId="2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6" xfId="0" applyFont="1" applyBorder="1"/>
    <xf numFmtId="0" fontId="15" fillId="0" borderId="6" xfId="0" applyFont="1" applyFill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6" borderId="6" xfId="0" applyFont="1" applyFill="1" applyBorder="1" applyAlignment="1">
      <alignment horizontal="center" vertical="center"/>
    </xf>
    <xf numFmtId="49" fontId="17" fillId="6" borderId="6" xfId="0" applyNumberFormat="1" applyFont="1" applyFill="1" applyBorder="1" applyAlignment="1">
      <alignment horizontal="center" vertical="center"/>
    </xf>
    <xf numFmtId="49" fontId="28" fillId="6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9" fillId="0" borderId="16" xfId="0" applyFont="1" applyBorder="1"/>
    <xf numFmtId="0" fontId="23" fillId="3" borderId="9" xfId="0" applyFont="1" applyFill="1" applyBorder="1" applyAlignment="1">
      <alignment horizontal="center" vertical="center"/>
    </xf>
    <xf numFmtId="0" fontId="25" fillId="0" borderId="16" xfId="0" applyFont="1" applyBorder="1"/>
    <xf numFmtId="0" fontId="25" fillId="0" borderId="18" xfId="0" applyFont="1" applyBorder="1" applyAlignment="1">
      <alignment horizontal="center"/>
    </xf>
    <xf numFmtId="0" fontId="14" fillId="0" borderId="6" xfId="0" applyFont="1" applyFill="1" applyBorder="1" applyAlignment="1">
      <alignment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/>
    <xf numFmtId="0" fontId="20" fillId="2" borderId="6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20" fillId="6" borderId="6" xfId="0" applyFont="1" applyFill="1" applyBorder="1" applyAlignment="1">
      <alignment horizontal="left" vertical="center"/>
    </xf>
    <xf numFmtId="49" fontId="17" fillId="6" borderId="9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7" xfId="0" applyFont="1" applyBorder="1"/>
    <xf numFmtId="0" fontId="25" fillId="7" borderId="6" xfId="0" applyFont="1" applyFill="1" applyBorder="1" applyAlignment="1">
      <alignment horizontal="center"/>
    </xf>
    <xf numFmtId="0" fontId="25" fillId="7" borderId="6" xfId="0" applyFont="1" applyFill="1" applyBorder="1"/>
    <xf numFmtId="0" fontId="25" fillId="7" borderId="18" xfId="0" applyFont="1" applyFill="1" applyBorder="1" applyAlignment="1">
      <alignment horizontal="center"/>
    </xf>
    <xf numFmtId="0" fontId="25" fillId="7" borderId="18" xfId="0" applyFont="1" applyFill="1" applyBorder="1"/>
    <xf numFmtId="49" fontId="17" fillId="0" borderId="6" xfId="0" applyNumberFormat="1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/>
    </xf>
    <xf numFmtId="0" fontId="25" fillId="7" borderId="19" xfId="0" applyFont="1" applyFill="1" applyBorder="1"/>
    <xf numFmtId="0" fontId="17" fillId="6" borderId="6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25" fillId="7" borderId="17" xfId="0" applyFont="1" applyFill="1" applyBorder="1" applyAlignment="1">
      <alignment horizontal="center"/>
    </xf>
    <xf numFmtId="0" fontId="25" fillId="7" borderId="17" xfId="0" applyFont="1" applyFill="1" applyBorder="1"/>
    <xf numFmtId="0" fontId="27" fillId="3" borderId="6" xfId="0" applyFont="1" applyFill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9" fillId="0" borderId="17" xfId="0" applyFont="1" applyBorder="1"/>
    <xf numFmtId="1" fontId="20" fillId="2" borderId="6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6" xfId="0" applyFont="1" applyBorder="1"/>
    <xf numFmtId="0" fontId="33" fillId="0" borderId="6" xfId="0" applyFont="1" applyBorder="1"/>
    <xf numFmtId="0" fontId="34" fillId="0" borderId="19" xfId="0" applyFont="1" applyBorder="1" applyAlignment="1">
      <alignment horizontal="center"/>
    </xf>
    <xf numFmtId="0" fontId="34" fillId="0" borderId="19" xfId="0" applyFont="1" applyBorder="1"/>
    <xf numFmtId="0" fontId="34" fillId="0" borderId="19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8" xfId="0" applyFont="1" applyBorder="1"/>
    <xf numFmtId="0" fontId="36" fillId="0" borderId="6" xfId="0" applyFont="1" applyFill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6" xfId="0" applyFont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19" xfId="0" applyFont="1" applyBorder="1" applyAlignment="1">
      <alignment horizontal="center"/>
    </xf>
    <xf numFmtId="0" fontId="40" fillId="0" borderId="19" xfId="0" applyFont="1" applyBorder="1"/>
    <xf numFmtId="0" fontId="40" fillId="0" borderId="19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8" xfId="0" applyFont="1" applyBorder="1"/>
    <xf numFmtId="1" fontId="20" fillId="0" borderId="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32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1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left" vertical="center"/>
    </xf>
    <xf numFmtId="0" fontId="20" fillId="6" borderId="6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79"/>
  <sheetViews>
    <sheetView view="pageLayout" topLeftCell="B1" zoomScale="108" zoomScaleNormal="100" zoomScaleSheetLayoutView="117" zoomScalePageLayoutView="108" workbookViewId="0">
      <selection activeCell="P8" sqref="P8"/>
    </sheetView>
  </sheetViews>
  <sheetFormatPr defaultColWidth="18.85546875" defaultRowHeight="18.95" customHeight="1" x14ac:dyDescent="0.2"/>
  <cols>
    <col min="1" max="1" width="7.85546875" style="25" customWidth="1"/>
    <col min="2" max="2" width="28" style="28" customWidth="1"/>
    <col min="3" max="4" width="3" style="25" customWidth="1"/>
    <col min="5" max="5" width="2.85546875" style="25" customWidth="1"/>
    <col min="6" max="6" width="4" style="29" customWidth="1"/>
    <col min="7" max="7" width="4" style="27" customWidth="1"/>
    <col min="8" max="8" width="8.28515625" style="25" customWidth="1"/>
    <col min="9" max="9" width="25.7109375" style="28" customWidth="1"/>
    <col min="10" max="12" width="3.140625" style="25" customWidth="1"/>
    <col min="13" max="13" width="4" style="26" customWidth="1"/>
    <col min="14" max="14" width="4" style="27" customWidth="1"/>
    <col min="15" max="15" width="8.28515625" style="28" customWidth="1"/>
    <col min="16" max="16" width="25.42578125" style="28" customWidth="1"/>
    <col min="17" max="19" width="2.7109375" style="25" customWidth="1"/>
    <col min="20" max="20" width="4" style="26" customWidth="1"/>
    <col min="21" max="21" width="4" style="27" customWidth="1"/>
    <col min="22" max="16384" width="18.85546875" style="1"/>
  </cols>
  <sheetData>
    <row r="1" spans="1:21" ht="16.5" customHeight="1" x14ac:dyDescent="0.2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s="3" customFormat="1" ht="18.95" customHeight="1" x14ac:dyDescent="0.2">
      <c r="A2" s="197" t="s">
        <v>54</v>
      </c>
      <c r="B2" s="198"/>
      <c r="C2" s="198"/>
      <c r="D2" s="198"/>
      <c r="E2" s="198"/>
      <c r="F2" s="198"/>
      <c r="G2" s="199"/>
      <c r="H2" s="200" t="s">
        <v>0</v>
      </c>
      <c r="I2" s="201"/>
      <c r="J2" s="2" t="s">
        <v>1</v>
      </c>
      <c r="K2" s="2" t="s">
        <v>2</v>
      </c>
      <c r="L2" s="2" t="s">
        <v>3</v>
      </c>
      <c r="M2" s="202" t="s">
        <v>4</v>
      </c>
      <c r="N2" s="202"/>
      <c r="O2" s="201" t="s">
        <v>0</v>
      </c>
      <c r="P2" s="201"/>
      <c r="Q2" s="2" t="s">
        <v>1</v>
      </c>
      <c r="R2" s="2" t="s">
        <v>2</v>
      </c>
      <c r="S2" s="2" t="s">
        <v>3</v>
      </c>
      <c r="T2" s="202" t="s">
        <v>4</v>
      </c>
      <c r="U2" s="202"/>
    </row>
    <row r="3" spans="1:21" ht="18.95" customHeight="1" x14ac:dyDescent="0.4">
      <c r="A3" s="185" t="s">
        <v>5</v>
      </c>
      <c r="B3" s="186"/>
      <c r="C3" s="186"/>
      <c r="D3" s="186"/>
      <c r="E3" s="186"/>
      <c r="F3" s="186"/>
      <c r="G3" s="187"/>
      <c r="H3" s="188" t="s">
        <v>6</v>
      </c>
      <c r="I3" s="189"/>
      <c r="J3" s="4">
        <f>J4+J18+Q4+Q12+Q17</f>
        <v>30</v>
      </c>
      <c r="K3" s="4">
        <f>K4+K18+R4+R12+R17</f>
        <v>14</v>
      </c>
      <c r="L3" s="4">
        <f t="shared" ref="L3" si="0">L4+L18+S4+S12+S17</f>
        <v>56</v>
      </c>
      <c r="M3" s="190" t="s">
        <v>7</v>
      </c>
      <c r="N3" s="190"/>
      <c r="O3" s="191"/>
      <c r="P3" s="192"/>
      <c r="Q3" s="192"/>
      <c r="R3" s="192"/>
      <c r="S3" s="192"/>
      <c r="T3" s="192"/>
      <c r="U3" s="193"/>
    </row>
    <row r="4" spans="1:21" ht="18.95" customHeight="1" x14ac:dyDescent="0.2">
      <c r="A4" s="185" t="s">
        <v>55</v>
      </c>
      <c r="B4" s="186"/>
      <c r="C4" s="186"/>
      <c r="D4" s="186"/>
      <c r="E4" s="186"/>
      <c r="F4" s="186"/>
      <c r="G4" s="187"/>
      <c r="H4" s="194" t="s">
        <v>8</v>
      </c>
      <c r="I4" s="195"/>
      <c r="J4" s="5">
        <f>SUM(J5:J17)</f>
        <v>13</v>
      </c>
      <c r="K4" s="5">
        <f>SUM(K5:K17)</f>
        <v>4</v>
      </c>
      <c r="L4" s="5">
        <f>SUM(L5:L17)</f>
        <v>15</v>
      </c>
      <c r="M4" s="23" t="s">
        <v>29</v>
      </c>
      <c r="N4" s="6" t="s">
        <v>30</v>
      </c>
      <c r="O4" s="7" t="s">
        <v>28</v>
      </c>
      <c r="P4" s="7"/>
      <c r="Q4" s="5">
        <f>SUM(Q5:Q11)</f>
        <v>0</v>
      </c>
      <c r="R4" s="5">
        <f>SUM(R5:R11)</f>
        <v>0</v>
      </c>
      <c r="S4" s="5">
        <f>SUM(S5:S11)</f>
        <v>12</v>
      </c>
      <c r="T4" s="23" t="s">
        <v>29</v>
      </c>
      <c r="U4" s="6" t="s">
        <v>30</v>
      </c>
    </row>
    <row r="5" spans="1:21" ht="18.95" customHeight="1" x14ac:dyDescent="0.45">
      <c r="A5" s="177" t="s">
        <v>53</v>
      </c>
      <c r="B5" s="178"/>
      <c r="C5" s="178"/>
      <c r="D5" s="178"/>
      <c r="E5" s="178"/>
      <c r="F5" s="178"/>
      <c r="G5" s="178"/>
      <c r="H5" s="55" t="s">
        <v>61</v>
      </c>
      <c r="I5" s="56" t="s">
        <v>62</v>
      </c>
      <c r="J5" s="18">
        <v>3</v>
      </c>
      <c r="K5" s="18">
        <v>0</v>
      </c>
      <c r="L5" s="18">
        <v>3</v>
      </c>
      <c r="M5" s="11" t="s">
        <v>50</v>
      </c>
      <c r="N5" s="35"/>
      <c r="O5" s="59" t="s">
        <v>83</v>
      </c>
      <c r="P5" s="60" t="s">
        <v>84</v>
      </c>
      <c r="Q5" s="18" t="s">
        <v>43</v>
      </c>
      <c r="R5" s="18" t="s">
        <v>43</v>
      </c>
      <c r="S5" s="41">
        <v>3</v>
      </c>
      <c r="T5" s="14"/>
      <c r="U5" s="24" t="s">
        <v>48</v>
      </c>
    </row>
    <row r="6" spans="1:21" ht="18.95" customHeight="1" x14ac:dyDescent="0.45">
      <c r="A6" s="177" t="s">
        <v>31</v>
      </c>
      <c r="B6" s="178"/>
      <c r="C6" s="178"/>
      <c r="D6" s="178"/>
      <c r="E6" s="178"/>
      <c r="F6" s="178"/>
      <c r="G6" s="178"/>
      <c r="H6" s="51" t="s">
        <v>63</v>
      </c>
      <c r="I6" s="52" t="s">
        <v>64</v>
      </c>
      <c r="J6" s="9">
        <v>3</v>
      </c>
      <c r="K6" s="9">
        <v>0</v>
      </c>
      <c r="L6" s="9">
        <v>3</v>
      </c>
      <c r="M6" s="11" t="s">
        <v>50</v>
      </c>
      <c r="N6" s="36"/>
      <c r="O6" s="53" t="s">
        <v>85</v>
      </c>
      <c r="P6" s="57" t="s">
        <v>86</v>
      </c>
      <c r="Q6" s="18" t="s">
        <v>43</v>
      </c>
      <c r="R6" s="18" t="s">
        <v>43</v>
      </c>
      <c r="S6" s="41">
        <v>3</v>
      </c>
      <c r="T6" s="14"/>
      <c r="U6" s="24" t="s">
        <v>48</v>
      </c>
    </row>
    <row r="7" spans="1:21" ht="18.95" customHeight="1" x14ac:dyDescent="0.45">
      <c r="A7" s="179" t="s">
        <v>9</v>
      </c>
      <c r="B7" s="180"/>
      <c r="C7" s="180"/>
      <c r="D7" s="180"/>
      <c r="E7" s="180"/>
      <c r="F7" s="180"/>
      <c r="G7" s="180"/>
      <c r="H7" s="53" t="s">
        <v>65</v>
      </c>
      <c r="I7" s="57" t="s">
        <v>66</v>
      </c>
      <c r="J7" s="9">
        <v>2</v>
      </c>
      <c r="K7" s="9">
        <v>2</v>
      </c>
      <c r="L7" s="9">
        <v>3</v>
      </c>
      <c r="M7" s="11" t="s">
        <v>50</v>
      </c>
      <c r="N7" s="36"/>
      <c r="O7" s="63" t="s">
        <v>89</v>
      </c>
      <c r="P7" s="64" t="s">
        <v>90</v>
      </c>
      <c r="Q7" s="18" t="s">
        <v>43</v>
      </c>
      <c r="R7" s="18" t="s">
        <v>43</v>
      </c>
      <c r="S7" s="41">
        <v>3</v>
      </c>
      <c r="T7" s="17"/>
      <c r="U7" s="24" t="s">
        <v>49</v>
      </c>
    </row>
    <row r="8" spans="1:21" ht="17.25" customHeight="1" x14ac:dyDescent="0.45">
      <c r="A8" s="181" t="s">
        <v>10</v>
      </c>
      <c r="B8" s="182"/>
      <c r="C8" s="182"/>
      <c r="D8" s="183">
        <v>83</v>
      </c>
      <c r="E8" s="183"/>
      <c r="F8" s="184" t="s">
        <v>11</v>
      </c>
      <c r="G8" s="184"/>
      <c r="H8" s="55" t="s">
        <v>41</v>
      </c>
      <c r="I8" s="56" t="s">
        <v>42</v>
      </c>
      <c r="J8" s="55">
        <v>3</v>
      </c>
      <c r="K8" s="9">
        <v>0</v>
      </c>
      <c r="L8" s="9">
        <v>3</v>
      </c>
      <c r="M8" s="11" t="s">
        <v>49</v>
      </c>
      <c r="N8" s="36"/>
      <c r="O8" s="53" t="s">
        <v>91</v>
      </c>
      <c r="P8" s="57" t="s">
        <v>92</v>
      </c>
      <c r="Q8" s="18" t="s">
        <v>43</v>
      </c>
      <c r="R8" s="18" t="s">
        <v>43</v>
      </c>
      <c r="S8" s="22">
        <v>3</v>
      </c>
      <c r="T8" s="14"/>
      <c r="U8" s="24" t="s">
        <v>49</v>
      </c>
    </row>
    <row r="9" spans="1:21" ht="17.25" customHeight="1" x14ac:dyDescent="0.45">
      <c r="A9" s="19"/>
      <c r="B9" s="20"/>
      <c r="C9" s="20"/>
      <c r="D9" s="20"/>
      <c r="E9" s="20"/>
      <c r="F9" s="21"/>
      <c r="G9" s="40"/>
      <c r="H9" s="53" t="s">
        <v>44</v>
      </c>
      <c r="I9" s="54" t="s">
        <v>45</v>
      </c>
      <c r="J9" s="53">
        <v>2</v>
      </c>
      <c r="K9" s="9">
        <v>2</v>
      </c>
      <c r="L9" s="9">
        <v>3</v>
      </c>
      <c r="M9" s="11" t="s">
        <v>49</v>
      </c>
      <c r="N9" s="16"/>
      <c r="O9" s="53"/>
      <c r="P9" s="57"/>
      <c r="Q9" s="58"/>
      <c r="R9" s="22"/>
      <c r="S9" s="22"/>
      <c r="T9" s="17"/>
      <c r="U9" s="10"/>
    </row>
    <row r="10" spans="1:21" ht="17.25" customHeight="1" x14ac:dyDescent="0.3">
      <c r="A10" s="162"/>
      <c r="B10" s="163"/>
      <c r="C10" s="163"/>
      <c r="D10" s="163"/>
      <c r="E10" s="163"/>
      <c r="F10" s="163"/>
      <c r="G10" s="164"/>
      <c r="H10" s="39"/>
      <c r="I10" s="32"/>
      <c r="J10" s="9"/>
      <c r="K10" s="9"/>
      <c r="L10" s="9"/>
      <c r="M10" s="16"/>
      <c r="N10" s="16"/>
      <c r="O10" s="12"/>
      <c r="P10" s="13"/>
      <c r="Q10" s="12"/>
      <c r="R10" s="12"/>
      <c r="S10" s="12"/>
      <c r="T10" s="14"/>
      <c r="U10" s="10"/>
    </row>
    <row r="11" spans="1:21" ht="17.25" customHeight="1" x14ac:dyDescent="0.3">
      <c r="A11" s="165"/>
      <c r="B11" s="166"/>
      <c r="C11" s="166"/>
      <c r="D11" s="166"/>
      <c r="E11" s="166"/>
      <c r="F11" s="166"/>
      <c r="G11" s="167"/>
      <c r="H11" s="39"/>
      <c r="I11" s="32"/>
      <c r="J11" s="9"/>
      <c r="K11" s="9"/>
      <c r="L11" s="9"/>
      <c r="M11" s="16"/>
      <c r="N11" s="16"/>
      <c r="O11" s="15"/>
      <c r="P11" s="8"/>
      <c r="Q11" s="9"/>
      <c r="R11" s="9"/>
      <c r="S11" s="9"/>
      <c r="T11" s="16"/>
      <c r="U11" s="16"/>
    </row>
    <row r="12" spans="1:21" ht="18.95" customHeight="1" x14ac:dyDescent="0.3">
      <c r="A12" s="168" t="s">
        <v>0</v>
      </c>
      <c r="B12" s="168"/>
      <c r="C12" s="65" t="s">
        <v>1</v>
      </c>
      <c r="D12" s="65" t="s">
        <v>2</v>
      </c>
      <c r="E12" s="65" t="s">
        <v>3</v>
      </c>
      <c r="F12" s="169" t="s">
        <v>4</v>
      </c>
      <c r="G12" s="169"/>
      <c r="H12" s="39"/>
      <c r="I12" s="32"/>
      <c r="J12" s="66"/>
      <c r="K12" s="66"/>
      <c r="L12" s="66"/>
      <c r="M12" s="67"/>
      <c r="N12" s="67"/>
      <c r="O12" s="68" t="s">
        <v>12</v>
      </c>
      <c r="P12" s="68"/>
      <c r="Q12" s="69">
        <f>SUM(Q13:Q14)</f>
        <v>0</v>
      </c>
      <c r="R12" s="69">
        <f t="shared" ref="R12:S12" si="1">SUM(R13:R14)</f>
        <v>0</v>
      </c>
      <c r="S12" s="69">
        <f t="shared" si="1"/>
        <v>4</v>
      </c>
      <c r="T12" s="70" t="s">
        <v>29</v>
      </c>
      <c r="U12" s="71" t="s">
        <v>30</v>
      </c>
    </row>
    <row r="13" spans="1:21" ht="15.95" customHeight="1" x14ac:dyDescent="0.3">
      <c r="A13" s="170" t="s">
        <v>13</v>
      </c>
      <c r="B13" s="170"/>
      <c r="C13" s="72">
        <f>C14+C21+C27</f>
        <v>21</v>
      </c>
      <c r="D13" s="72">
        <f t="shared" ref="D13:E13" si="2">D14+D21+D27</f>
        <v>0</v>
      </c>
      <c r="E13" s="72">
        <f t="shared" si="2"/>
        <v>21</v>
      </c>
      <c r="F13" s="171" t="s">
        <v>7</v>
      </c>
      <c r="G13" s="172"/>
      <c r="H13" s="66"/>
      <c r="I13" s="73"/>
      <c r="J13" s="66"/>
      <c r="K13" s="66"/>
      <c r="L13" s="66"/>
      <c r="M13" s="67"/>
      <c r="N13" s="74"/>
      <c r="O13" s="75" t="s">
        <v>87</v>
      </c>
      <c r="P13" s="76" t="s">
        <v>88</v>
      </c>
      <c r="Q13" s="77" t="s">
        <v>43</v>
      </c>
      <c r="R13" s="77" t="s">
        <v>43</v>
      </c>
      <c r="S13" s="78">
        <v>2</v>
      </c>
      <c r="T13" s="67"/>
      <c r="U13" s="79" t="s">
        <v>48</v>
      </c>
    </row>
    <row r="14" spans="1:21" ht="15.95" customHeight="1" x14ac:dyDescent="0.3">
      <c r="A14" s="173" t="s">
        <v>98</v>
      </c>
      <c r="B14" s="173"/>
      <c r="C14" s="69">
        <f>SUM(C16:C20)</f>
        <v>9</v>
      </c>
      <c r="D14" s="69">
        <f t="shared" ref="D14:E14" si="3">SUM(D16:D20)</f>
        <v>0</v>
      </c>
      <c r="E14" s="69">
        <f t="shared" si="3"/>
        <v>9</v>
      </c>
      <c r="F14" s="70" t="s">
        <v>29</v>
      </c>
      <c r="G14" s="71" t="s">
        <v>30</v>
      </c>
      <c r="H14" s="66"/>
      <c r="I14" s="73"/>
      <c r="J14" s="66"/>
      <c r="K14" s="66"/>
      <c r="L14" s="66"/>
      <c r="M14" s="67"/>
      <c r="N14" s="67"/>
      <c r="O14" s="75" t="s">
        <v>87</v>
      </c>
      <c r="P14" s="76" t="s">
        <v>93</v>
      </c>
      <c r="Q14" s="77" t="s">
        <v>43</v>
      </c>
      <c r="R14" s="77" t="s">
        <v>43</v>
      </c>
      <c r="S14" s="77">
        <v>2</v>
      </c>
      <c r="T14" s="67"/>
      <c r="U14" s="79" t="s">
        <v>48</v>
      </c>
    </row>
    <row r="15" spans="1:21" ht="15.95" customHeight="1" x14ac:dyDescent="0.2">
      <c r="A15" s="174" t="s">
        <v>99</v>
      </c>
      <c r="B15" s="174"/>
      <c r="C15" s="81"/>
      <c r="D15" s="81"/>
      <c r="E15" s="81"/>
      <c r="F15" s="82"/>
      <c r="G15" s="83"/>
      <c r="H15" s="66"/>
      <c r="I15" s="73"/>
      <c r="J15" s="66"/>
      <c r="K15" s="66"/>
      <c r="L15" s="66"/>
      <c r="M15" s="67"/>
      <c r="N15" s="67"/>
      <c r="O15" s="73"/>
      <c r="P15" s="84"/>
      <c r="Q15" s="77"/>
      <c r="R15" s="77"/>
      <c r="S15" s="85"/>
      <c r="T15" s="67"/>
      <c r="U15" s="67"/>
    </row>
    <row r="16" spans="1:21" ht="15.95" customHeight="1" x14ac:dyDescent="0.3">
      <c r="A16" s="42" t="s">
        <v>32</v>
      </c>
      <c r="B16" s="43" t="s">
        <v>33</v>
      </c>
      <c r="C16" s="66">
        <v>3</v>
      </c>
      <c r="D16" s="66">
        <v>0</v>
      </c>
      <c r="E16" s="66">
        <v>3</v>
      </c>
      <c r="F16" s="86" t="s">
        <v>49</v>
      </c>
      <c r="G16" s="86"/>
      <c r="H16" s="66"/>
      <c r="I16" s="73"/>
      <c r="J16" s="66"/>
      <c r="K16" s="66"/>
      <c r="L16" s="66"/>
      <c r="M16" s="67"/>
      <c r="N16" s="67"/>
      <c r="O16" s="73"/>
      <c r="P16" s="84"/>
      <c r="Q16" s="66"/>
      <c r="R16" s="66"/>
      <c r="S16" s="66"/>
      <c r="T16" s="67"/>
      <c r="U16" s="67"/>
    </row>
    <row r="17" spans="1:22" ht="15.95" customHeight="1" x14ac:dyDescent="0.2">
      <c r="A17" s="174" t="s">
        <v>100</v>
      </c>
      <c r="B17" s="174"/>
      <c r="C17" s="87"/>
      <c r="D17" s="87"/>
      <c r="E17" s="87"/>
      <c r="F17" s="82"/>
      <c r="G17" s="82"/>
      <c r="H17" s="66"/>
      <c r="I17" s="73"/>
      <c r="J17" s="66"/>
      <c r="K17" s="66"/>
      <c r="L17" s="66"/>
      <c r="M17" s="67"/>
      <c r="N17" s="67"/>
      <c r="O17" s="68" t="s">
        <v>14</v>
      </c>
      <c r="P17" s="68"/>
      <c r="Q17" s="69">
        <f>SUM(Q18:Q19)</f>
        <v>0</v>
      </c>
      <c r="R17" s="69">
        <f t="shared" ref="R17:S17" si="4">SUM(R18:R19)</f>
        <v>0</v>
      </c>
      <c r="S17" s="69">
        <f t="shared" si="4"/>
        <v>4</v>
      </c>
      <c r="T17" s="70" t="s">
        <v>29</v>
      </c>
      <c r="U17" s="71" t="s">
        <v>30</v>
      </c>
    </row>
    <row r="18" spans="1:22" ht="15.95" customHeight="1" x14ac:dyDescent="0.3">
      <c r="A18" s="88" t="s">
        <v>37</v>
      </c>
      <c r="B18" s="89" t="s">
        <v>38</v>
      </c>
      <c r="C18" s="66">
        <v>3</v>
      </c>
      <c r="D18" s="66">
        <v>0</v>
      </c>
      <c r="E18" s="66">
        <v>3</v>
      </c>
      <c r="F18" s="86" t="s">
        <v>49</v>
      </c>
      <c r="G18" s="67"/>
      <c r="H18" s="68" t="s">
        <v>82</v>
      </c>
      <c r="I18" s="68"/>
      <c r="J18" s="69">
        <f>SUM(J19:J32)</f>
        <v>17</v>
      </c>
      <c r="K18" s="69">
        <f t="shared" ref="K18:L18" si="5">SUM(K19:K32)</f>
        <v>10</v>
      </c>
      <c r="L18" s="69">
        <f t="shared" si="5"/>
        <v>21</v>
      </c>
      <c r="M18" s="70" t="s">
        <v>29</v>
      </c>
      <c r="N18" s="90" t="s">
        <v>30</v>
      </c>
      <c r="O18" s="37" t="s">
        <v>46</v>
      </c>
      <c r="P18" s="30" t="s">
        <v>47</v>
      </c>
      <c r="Q18" s="77" t="s">
        <v>43</v>
      </c>
      <c r="R18" s="77" t="s">
        <v>43</v>
      </c>
      <c r="S18" s="77">
        <v>4</v>
      </c>
      <c r="T18" s="86" t="s">
        <v>49</v>
      </c>
      <c r="U18" s="86"/>
    </row>
    <row r="19" spans="1:22" ht="15.95" customHeight="1" x14ac:dyDescent="0.3">
      <c r="A19" s="88" t="s">
        <v>56</v>
      </c>
      <c r="B19" s="91" t="s">
        <v>57</v>
      </c>
      <c r="C19" s="77">
        <v>3</v>
      </c>
      <c r="D19" s="77">
        <v>0</v>
      </c>
      <c r="E19" s="77">
        <v>3</v>
      </c>
      <c r="F19" s="86" t="s">
        <v>50</v>
      </c>
      <c r="G19" s="74"/>
      <c r="H19" s="97" t="s">
        <v>69</v>
      </c>
      <c r="I19" s="98" t="s">
        <v>71</v>
      </c>
      <c r="J19" s="97">
        <v>2</v>
      </c>
      <c r="K19" s="77">
        <v>3</v>
      </c>
      <c r="L19" s="77">
        <v>3</v>
      </c>
      <c r="M19" s="86" t="s">
        <v>50</v>
      </c>
      <c r="N19" s="67"/>
      <c r="O19" s="77"/>
      <c r="P19" s="93"/>
      <c r="Q19" s="77"/>
      <c r="R19" s="77"/>
      <c r="S19" s="77"/>
      <c r="T19" s="67"/>
      <c r="U19" s="94"/>
    </row>
    <row r="20" spans="1:22" ht="15.95" customHeight="1" x14ac:dyDescent="0.3">
      <c r="A20" s="39"/>
      <c r="B20" s="32"/>
      <c r="C20" s="95"/>
      <c r="D20" s="95"/>
      <c r="E20" s="95"/>
      <c r="F20" s="86"/>
      <c r="G20" s="96"/>
      <c r="H20" s="106" t="s">
        <v>72</v>
      </c>
      <c r="I20" s="107" t="s">
        <v>73</v>
      </c>
      <c r="J20" s="106">
        <v>3</v>
      </c>
      <c r="K20" s="66">
        <v>0</v>
      </c>
      <c r="L20" s="66">
        <v>3</v>
      </c>
      <c r="M20" s="86" t="s">
        <v>50</v>
      </c>
      <c r="N20" s="67"/>
      <c r="O20" s="99" t="s">
        <v>15</v>
      </c>
      <c r="P20" s="99"/>
      <c r="Q20" s="100">
        <f>SUM(Q21:Q25)</f>
        <v>0</v>
      </c>
      <c r="R20" s="100">
        <f t="shared" ref="R20:S20" si="6">SUM(R21:R25)</f>
        <v>0</v>
      </c>
      <c r="S20" s="100">
        <f t="shared" si="6"/>
        <v>6</v>
      </c>
      <c r="T20" s="101" t="s">
        <v>29</v>
      </c>
      <c r="U20" s="101" t="s">
        <v>30</v>
      </c>
    </row>
    <row r="21" spans="1:22" ht="15.95" customHeight="1" x14ac:dyDescent="0.3">
      <c r="A21" s="68" t="s">
        <v>101</v>
      </c>
      <c r="B21" s="68"/>
      <c r="C21" s="69">
        <f>SUM(C22:C26)</f>
        <v>6</v>
      </c>
      <c r="D21" s="69">
        <f t="shared" ref="D21:E21" si="7">SUM(D22:D26)</f>
        <v>0</v>
      </c>
      <c r="E21" s="69">
        <f t="shared" si="7"/>
        <v>6</v>
      </c>
      <c r="F21" s="70" t="s">
        <v>29</v>
      </c>
      <c r="G21" s="90" t="s">
        <v>30</v>
      </c>
      <c r="H21" s="110" t="s">
        <v>74</v>
      </c>
      <c r="I21" s="111" t="s">
        <v>75</v>
      </c>
      <c r="J21" s="92">
        <v>3</v>
      </c>
      <c r="K21" s="77">
        <v>0</v>
      </c>
      <c r="L21" s="77">
        <v>3</v>
      </c>
      <c r="M21" s="86" t="s">
        <v>49</v>
      </c>
      <c r="N21" s="102"/>
      <c r="O21" s="75" t="s">
        <v>94</v>
      </c>
      <c r="P21" s="76" t="s">
        <v>95</v>
      </c>
      <c r="Q21" s="75" t="s">
        <v>110</v>
      </c>
      <c r="R21" s="103" t="s">
        <v>111</v>
      </c>
      <c r="S21" s="103">
        <v>3</v>
      </c>
      <c r="T21" s="86"/>
      <c r="U21" s="86" t="s">
        <v>50</v>
      </c>
    </row>
    <row r="22" spans="1:22" ht="15.95" customHeight="1" x14ac:dyDescent="0.3">
      <c r="A22" s="104" t="s">
        <v>16</v>
      </c>
      <c r="B22" s="104"/>
      <c r="C22" s="87"/>
      <c r="D22" s="87"/>
      <c r="E22" s="87"/>
      <c r="F22" s="82"/>
      <c r="G22" s="105"/>
      <c r="H22" s="113" t="s">
        <v>76</v>
      </c>
      <c r="I22" s="114" t="s">
        <v>77</v>
      </c>
      <c r="J22" s="97">
        <v>3</v>
      </c>
      <c r="K22" s="66">
        <v>0</v>
      </c>
      <c r="L22" s="66">
        <v>3</v>
      </c>
      <c r="M22" s="86" t="s">
        <v>49</v>
      </c>
      <c r="N22" s="74"/>
      <c r="O22" s="108" t="s">
        <v>96</v>
      </c>
      <c r="P22" s="109" t="s">
        <v>97</v>
      </c>
      <c r="Q22" s="108" t="s">
        <v>110</v>
      </c>
      <c r="R22" s="103" t="s">
        <v>111</v>
      </c>
      <c r="S22" s="103">
        <v>3</v>
      </c>
      <c r="T22" s="86"/>
      <c r="U22" s="86" t="s">
        <v>51</v>
      </c>
    </row>
    <row r="23" spans="1:22" ht="15.95" customHeight="1" x14ac:dyDescent="0.3">
      <c r="A23" s="88" t="s">
        <v>34</v>
      </c>
      <c r="B23" s="89" t="s">
        <v>58</v>
      </c>
      <c r="C23" s="66">
        <v>3</v>
      </c>
      <c r="D23" s="66">
        <v>0</v>
      </c>
      <c r="E23" s="66">
        <v>3</v>
      </c>
      <c r="F23" s="86" t="s">
        <v>49</v>
      </c>
      <c r="G23" s="74"/>
      <c r="H23" s="113" t="s">
        <v>78</v>
      </c>
      <c r="I23" s="114" t="s">
        <v>79</v>
      </c>
      <c r="J23" s="97">
        <v>1</v>
      </c>
      <c r="K23" s="77">
        <v>2</v>
      </c>
      <c r="L23" s="77">
        <v>2</v>
      </c>
      <c r="M23" s="86" t="s">
        <v>49</v>
      </c>
      <c r="N23" s="74"/>
      <c r="O23" s="139"/>
      <c r="P23" s="140"/>
      <c r="Q23" s="141"/>
      <c r="R23" s="122"/>
      <c r="S23" s="122"/>
      <c r="T23" s="79"/>
      <c r="U23" s="79"/>
    </row>
    <row r="24" spans="1:22" ht="15.95" customHeight="1" x14ac:dyDescent="0.3">
      <c r="A24" s="95"/>
      <c r="B24" s="84"/>
      <c r="C24" s="95"/>
      <c r="D24" s="95"/>
      <c r="E24" s="95"/>
      <c r="F24" s="112"/>
      <c r="G24" s="96"/>
      <c r="H24" s="118" t="s">
        <v>80</v>
      </c>
      <c r="I24" s="119" t="s">
        <v>81</v>
      </c>
      <c r="J24" s="106">
        <v>2</v>
      </c>
      <c r="K24" s="77">
        <v>0</v>
      </c>
      <c r="L24" s="77">
        <v>2</v>
      </c>
      <c r="M24" s="86" t="s">
        <v>49</v>
      </c>
      <c r="N24" s="79"/>
      <c r="O24" s="142"/>
      <c r="P24" s="143"/>
      <c r="Q24" s="142"/>
      <c r="R24" s="144"/>
      <c r="S24" s="144"/>
      <c r="T24" s="145"/>
      <c r="U24" s="145"/>
      <c r="V24" s="146"/>
    </row>
    <row r="25" spans="1:22" ht="15.95" customHeight="1" x14ac:dyDescent="0.3">
      <c r="A25" s="104" t="s">
        <v>17</v>
      </c>
      <c r="B25" s="104"/>
      <c r="C25" s="87"/>
      <c r="D25" s="87"/>
      <c r="E25" s="87"/>
      <c r="F25" s="115"/>
      <c r="G25" s="116"/>
      <c r="H25" s="151" t="s">
        <v>69</v>
      </c>
      <c r="J25" s="153">
        <v>2</v>
      </c>
      <c r="K25" s="66">
        <v>3</v>
      </c>
      <c r="L25" s="66">
        <v>3</v>
      </c>
      <c r="M25" s="86" t="s">
        <v>50</v>
      </c>
      <c r="N25" s="79"/>
      <c r="O25" s="1"/>
      <c r="P25" s="117"/>
      <c r="Q25" s="77"/>
      <c r="R25" s="77"/>
      <c r="S25" s="77"/>
      <c r="T25" s="67"/>
      <c r="U25" s="67"/>
    </row>
    <row r="26" spans="1:22" ht="15.95" customHeight="1" x14ac:dyDescent="0.3">
      <c r="A26" s="44" t="s">
        <v>35</v>
      </c>
      <c r="B26" s="31" t="s">
        <v>36</v>
      </c>
      <c r="C26" s="66">
        <v>3</v>
      </c>
      <c r="D26" s="66">
        <v>0</v>
      </c>
      <c r="E26" s="66">
        <v>3</v>
      </c>
      <c r="F26" s="86" t="s">
        <v>50</v>
      </c>
      <c r="G26" s="74"/>
      <c r="H26" s="154" t="s">
        <v>67</v>
      </c>
      <c r="I26" s="155" t="s">
        <v>68</v>
      </c>
      <c r="J26" s="154">
        <v>1</v>
      </c>
      <c r="K26" s="77">
        <v>2</v>
      </c>
      <c r="L26" s="77">
        <v>2</v>
      </c>
      <c r="M26" s="86" t="s">
        <v>50</v>
      </c>
      <c r="N26" s="145"/>
      <c r="O26" s="146"/>
      <c r="P26" s="99"/>
      <c r="Q26" s="100">
        <f>SUM(Q27:Q30)</f>
        <v>0</v>
      </c>
      <c r="R26" s="100">
        <f t="shared" ref="R26:S26" si="8">SUM(R27:R30)</f>
        <v>4</v>
      </c>
      <c r="S26" s="100">
        <f t="shared" si="8"/>
        <v>0</v>
      </c>
      <c r="T26" s="101" t="s">
        <v>29</v>
      </c>
      <c r="U26" s="101" t="s">
        <v>30</v>
      </c>
    </row>
    <row r="27" spans="1:22" ht="15.95" customHeight="1" x14ac:dyDescent="0.45">
      <c r="A27" s="120" t="s">
        <v>102</v>
      </c>
      <c r="B27" s="68"/>
      <c r="C27" s="69">
        <f>SUM(C28:C32)</f>
        <v>6</v>
      </c>
      <c r="D27" s="69">
        <f t="shared" ref="D27:E27" si="9">SUM(D28:D32)</f>
        <v>0</v>
      </c>
      <c r="E27" s="69">
        <f t="shared" si="9"/>
        <v>6</v>
      </c>
      <c r="F27" s="70" t="s">
        <v>29</v>
      </c>
      <c r="G27" s="90" t="s">
        <v>30</v>
      </c>
      <c r="H27" s="37"/>
      <c r="I27" s="152" t="s">
        <v>70</v>
      </c>
      <c r="J27" s="103"/>
      <c r="K27" s="103"/>
      <c r="L27" s="103"/>
      <c r="M27" s="86"/>
      <c r="N27" s="79"/>
      <c r="O27" s="61" t="s">
        <v>103</v>
      </c>
      <c r="P27" s="62" t="s">
        <v>104</v>
      </c>
      <c r="Q27" s="61">
        <v>0</v>
      </c>
      <c r="R27" s="66">
        <v>2</v>
      </c>
      <c r="S27" s="66">
        <v>0</v>
      </c>
      <c r="T27" s="86" t="s">
        <v>50</v>
      </c>
      <c r="U27" s="67"/>
    </row>
    <row r="28" spans="1:22" ht="15.95" customHeight="1" x14ac:dyDescent="0.45">
      <c r="A28" s="174" t="s">
        <v>19</v>
      </c>
      <c r="B28" s="174"/>
      <c r="C28" s="87"/>
      <c r="D28" s="87"/>
      <c r="E28" s="87"/>
      <c r="F28" s="82"/>
      <c r="G28" s="105"/>
      <c r="H28" s="37"/>
      <c r="I28" s="34"/>
      <c r="J28" s="95"/>
      <c r="K28" s="95"/>
      <c r="L28" s="95"/>
      <c r="M28" s="86"/>
      <c r="N28" s="121"/>
      <c r="O28" s="61" t="s">
        <v>105</v>
      </c>
      <c r="P28" s="138" t="s">
        <v>106</v>
      </c>
      <c r="Q28" s="66">
        <v>0</v>
      </c>
      <c r="R28" s="66" t="s">
        <v>109</v>
      </c>
      <c r="S28" s="66">
        <v>0</v>
      </c>
      <c r="T28" s="86"/>
      <c r="U28" s="86" t="s">
        <v>51</v>
      </c>
    </row>
    <row r="29" spans="1:22" ht="15.95" customHeight="1" x14ac:dyDescent="0.45">
      <c r="A29" s="44" t="s">
        <v>39</v>
      </c>
      <c r="B29" s="30" t="s">
        <v>40</v>
      </c>
      <c r="C29" s="66">
        <v>3</v>
      </c>
      <c r="D29" s="66">
        <v>0</v>
      </c>
      <c r="E29" s="66">
        <v>3</v>
      </c>
      <c r="F29" s="86" t="s">
        <v>48</v>
      </c>
      <c r="G29" s="74"/>
      <c r="H29" s="38"/>
      <c r="I29" s="33"/>
      <c r="J29" s="77"/>
      <c r="K29" s="77"/>
      <c r="L29" s="77"/>
      <c r="M29" s="121"/>
      <c r="N29" s="121"/>
      <c r="O29" s="61" t="s">
        <v>107</v>
      </c>
      <c r="P29" s="137" t="s">
        <v>106</v>
      </c>
      <c r="Q29" s="147">
        <v>0</v>
      </c>
      <c r="R29" s="147" t="s">
        <v>109</v>
      </c>
      <c r="S29" s="147">
        <v>0</v>
      </c>
      <c r="T29" s="148"/>
      <c r="U29" s="149" t="s">
        <v>48</v>
      </c>
      <c r="V29" s="150"/>
    </row>
    <row r="30" spans="1:22" ht="15.95" customHeight="1" x14ac:dyDescent="0.45">
      <c r="A30" s="104" t="s">
        <v>21</v>
      </c>
      <c r="B30" s="104"/>
      <c r="C30" s="87"/>
      <c r="D30" s="87"/>
      <c r="E30" s="87"/>
      <c r="F30" s="82"/>
      <c r="G30" s="82"/>
      <c r="H30" s="95"/>
      <c r="I30" s="84"/>
      <c r="J30" s="95"/>
      <c r="K30" s="95"/>
      <c r="L30" s="95"/>
      <c r="M30" s="121"/>
      <c r="N30" s="121"/>
      <c r="O30" s="61" t="s">
        <v>18</v>
      </c>
      <c r="P30" s="62" t="s">
        <v>108</v>
      </c>
      <c r="Q30" s="147">
        <v>0</v>
      </c>
      <c r="R30" s="147">
        <v>2</v>
      </c>
      <c r="S30" s="147">
        <v>0</v>
      </c>
      <c r="T30" s="149" t="s">
        <v>49</v>
      </c>
      <c r="U30" s="149"/>
      <c r="V30" s="150"/>
    </row>
    <row r="31" spans="1:22" ht="15.95" customHeight="1" x14ac:dyDescent="0.3">
      <c r="A31" s="106" t="s">
        <v>59</v>
      </c>
      <c r="B31" s="123" t="s">
        <v>60</v>
      </c>
      <c r="C31" s="88">
        <v>3</v>
      </c>
      <c r="D31" s="66">
        <v>0</v>
      </c>
      <c r="E31" s="66">
        <v>3</v>
      </c>
      <c r="F31" s="86" t="s">
        <v>48</v>
      </c>
      <c r="G31" s="112"/>
      <c r="H31" s="95"/>
      <c r="I31" s="84"/>
      <c r="J31" s="95"/>
      <c r="K31" s="95"/>
      <c r="L31" s="95"/>
      <c r="M31" s="121"/>
      <c r="N31" s="121"/>
      <c r="O31" s="175" t="s">
        <v>22</v>
      </c>
      <c r="P31" s="176"/>
      <c r="Q31" s="124">
        <f>SUM(C14+C21+C27+J4+J18+Q4+Q12+Q17+Q20+Q26)</f>
        <v>51</v>
      </c>
      <c r="R31" s="124">
        <f t="shared" ref="R31:S31" si="10">D13+K3+R20+R26</f>
        <v>18</v>
      </c>
      <c r="S31" s="124">
        <f t="shared" si="10"/>
        <v>83</v>
      </c>
      <c r="T31" s="125"/>
      <c r="U31" s="125"/>
    </row>
    <row r="32" spans="1:22" ht="15.95" customHeight="1" x14ac:dyDescent="0.3">
      <c r="A32" s="37"/>
      <c r="B32" s="32"/>
      <c r="C32" s="66"/>
      <c r="D32" s="66"/>
      <c r="E32" s="66"/>
      <c r="F32" s="86"/>
      <c r="G32" s="94"/>
      <c r="H32" s="95"/>
      <c r="I32" s="84"/>
      <c r="J32" s="95"/>
      <c r="K32" s="95"/>
      <c r="L32" s="95"/>
      <c r="M32" s="121"/>
      <c r="N32" s="121"/>
      <c r="O32" s="161" t="s">
        <v>23</v>
      </c>
      <c r="P32" s="158"/>
      <c r="Q32" s="156">
        <v>83</v>
      </c>
      <c r="R32" s="157"/>
      <c r="S32" s="158"/>
      <c r="T32" s="161" t="s">
        <v>52</v>
      </c>
      <c r="U32" s="158"/>
    </row>
    <row r="33" spans="1:21" ht="18.95" customHeight="1" x14ac:dyDescent="0.3">
      <c r="A33" s="45"/>
      <c r="B33" s="46"/>
      <c r="C33" s="126"/>
      <c r="D33" s="126"/>
      <c r="E33" s="126"/>
      <c r="F33" s="127"/>
      <c r="G33" s="127"/>
      <c r="H33" s="128"/>
      <c r="I33" s="129"/>
      <c r="J33" s="130"/>
      <c r="K33" s="130"/>
      <c r="L33" s="130"/>
      <c r="M33" s="131"/>
      <c r="N33" s="132"/>
      <c r="O33" s="133"/>
      <c r="P33" s="130" t="s">
        <v>24</v>
      </c>
      <c r="Q33" s="159">
        <v>69</v>
      </c>
      <c r="R33" s="160"/>
      <c r="S33" s="160" t="s">
        <v>25</v>
      </c>
      <c r="T33" s="160"/>
      <c r="U33" s="134"/>
    </row>
    <row r="34" spans="1:21" s="27" customFormat="1" ht="18.95" customHeight="1" x14ac:dyDescent="0.2">
      <c r="A34" s="135"/>
      <c r="B34" s="136"/>
      <c r="C34" s="135"/>
      <c r="D34" s="135"/>
      <c r="E34" s="135"/>
      <c r="F34" s="127"/>
      <c r="G34" s="127"/>
      <c r="H34" s="128"/>
      <c r="I34" s="133"/>
      <c r="J34" s="130"/>
      <c r="K34" s="130"/>
      <c r="L34" s="130"/>
      <c r="M34" s="131"/>
      <c r="N34" s="132"/>
      <c r="O34" s="133"/>
      <c r="P34" s="130" t="s">
        <v>26</v>
      </c>
      <c r="Q34" s="159">
        <v>34.5</v>
      </c>
      <c r="R34" s="159"/>
      <c r="S34" s="160" t="s">
        <v>25</v>
      </c>
      <c r="T34" s="160"/>
      <c r="U34" s="134"/>
    </row>
    <row r="79" spans="6:21" s="28" customFormat="1" ht="18.95" customHeight="1" x14ac:dyDescent="0.2">
      <c r="F79" s="27"/>
      <c r="G79" s="27"/>
      <c r="I79" s="28" t="s">
        <v>27</v>
      </c>
      <c r="J79" s="25" t="s">
        <v>20</v>
      </c>
      <c r="K79" s="25"/>
      <c r="M79" s="27"/>
      <c r="N79" s="27"/>
      <c r="T79" s="26"/>
      <c r="U79" s="27"/>
    </row>
  </sheetData>
  <mergeCells count="36">
    <mergeCell ref="A1:U1"/>
    <mergeCell ref="A2:G2"/>
    <mergeCell ref="H2:I2"/>
    <mergeCell ref="M2:N2"/>
    <mergeCell ref="O2:P2"/>
    <mergeCell ref="T2:U2"/>
    <mergeCell ref="A3:G3"/>
    <mergeCell ref="H3:I3"/>
    <mergeCell ref="M3:N3"/>
    <mergeCell ref="O3:U3"/>
    <mergeCell ref="A4:G4"/>
    <mergeCell ref="H4:I4"/>
    <mergeCell ref="A5:G5"/>
    <mergeCell ref="A6:G6"/>
    <mergeCell ref="A7:G7"/>
    <mergeCell ref="A8:C8"/>
    <mergeCell ref="D8:E8"/>
    <mergeCell ref="F8:G8"/>
    <mergeCell ref="O32:P32"/>
    <mergeCell ref="A10:G10"/>
    <mergeCell ref="A11:G11"/>
    <mergeCell ref="A12:B12"/>
    <mergeCell ref="F12:G12"/>
    <mergeCell ref="A13:B13"/>
    <mergeCell ref="F13:G13"/>
    <mergeCell ref="A14:B14"/>
    <mergeCell ref="A15:B15"/>
    <mergeCell ref="A17:B17"/>
    <mergeCell ref="A28:B28"/>
    <mergeCell ref="O31:P31"/>
    <mergeCell ref="Q32:S32"/>
    <mergeCell ref="Q33:R33"/>
    <mergeCell ref="S33:T33"/>
    <mergeCell ref="Q34:R34"/>
    <mergeCell ref="S34:T34"/>
    <mergeCell ref="T32:U32"/>
  </mergeCells>
  <printOptions verticalCentered="1"/>
  <pageMargins left="0.23" right="0.15748031496062992" top="0.35433070866141736" bottom="0.27559055118110237" header="0.35433070866141736" footer="0.27559055118110237"/>
  <pageSetup paperSize="9" scale="95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9"/>
  <sheetViews>
    <sheetView tabSelected="1" view="pageLayout" topLeftCell="B1" zoomScale="108" zoomScaleNormal="100" zoomScaleSheetLayoutView="117" zoomScalePageLayoutView="108" workbookViewId="0">
      <selection activeCell="I12" sqref="I12"/>
    </sheetView>
  </sheetViews>
  <sheetFormatPr defaultColWidth="18.85546875" defaultRowHeight="18.95" customHeight="1" x14ac:dyDescent="0.2"/>
  <cols>
    <col min="1" max="1" width="7.85546875" style="25" customWidth="1"/>
    <col min="2" max="2" width="28" style="28" customWidth="1"/>
    <col min="3" max="4" width="3" style="25" customWidth="1"/>
    <col min="5" max="5" width="2.85546875" style="25" customWidth="1"/>
    <col min="6" max="6" width="4" style="29" customWidth="1"/>
    <col min="7" max="7" width="4" style="27" customWidth="1"/>
    <col min="8" max="8" width="8.28515625" style="25" customWidth="1"/>
    <col min="9" max="9" width="25.7109375" style="28" customWidth="1"/>
    <col min="10" max="12" width="3.140625" style="25" customWidth="1"/>
    <col min="13" max="13" width="4" style="26" customWidth="1"/>
    <col min="14" max="14" width="4" style="27" customWidth="1"/>
    <col min="15" max="15" width="8.28515625" style="28" customWidth="1"/>
    <col min="16" max="16" width="25.42578125" style="28" customWidth="1"/>
    <col min="17" max="19" width="2.7109375" style="25" customWidth="1"/>
    <col min="20" max="20" width="4" style="26" customWidth="1"/>
    <col min="21" max="21" width="4" style="27" customWidth="1"/>
    <col min="22" max="16384" width="18.85546875" style="1"/>
  </cols>
  <sheetData>
    <row r="1" spans="1:21" ht="16.5" customHeight="1" x14ac:dyDescent="0.2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s="3" customFormat="1" ht="18.95" customHeight="1" x14ac:dyDescent="0.2">
      <c r="A2" s="197" t="s">
        <v>54</v>
      </c>
      <c r="B2" s="198"/>
      <c r="C2" s="198"/>
      <c r="D2" s="198"/>
      <c r="E2" s="198"/>
      <c r="F2" s="198"/>
      <c r="G2" s="199"/>
      <c r="H2" s="200" t="s">
        <v>0</v>
      </c>
      <c r="I2" s="201"/>
      <c r="J2" s="47" t="s">
        <v>1</v>
      </c>
      <c r="K2" s="47" t="s">
        <v>2</v>
      </c>
      <c r="L2" s="47" t="s">
        <v>3</v>
      </c>
      <c r="M2" s="202" t="s">
        <v>4</v>
      </c>
      <c r="N2" s="202"/>
      <c r="O2" s="201" t="s">
        <v>0</v>
      </c>
      <c r="P2" s="201"/>
      <c r="Q2" s="47" t="s">
        <v>1</v>
      </c>
      <c r="R2" s="47" t="s">
        <v>2</v>
      </c>
      <c r="S2" s="47" t="s">
        <v>3</v>
      </c>
      <c r="T2" s="202" t="s">
        <v>4</v>
      </c>
      <c r="U2" s="202"/>
    </row>
    <row r="3" spans="1:21" ht="18.95" customHeight="1" x14ac:dyDescent="0.4">
      <c r="A3" s="185" t="s">
        <v>5</v>
      </c>
      <c r="B3" s="186"/>
      <c r="C3" s="186"/>
      <c r="D3" s="186"/>
      <c r="E3" s="186"/>
      <c r="F3" s="186"/>
      <c r="G3" s="187"/>
      <c r="H3" s="188" t="s">
        <v>6</v>
      </c>
      <c r="I3" s="189"/>
      <c r="J3" s="4">
        <f>J4+J18+Q4+Q12+Q17</f>
        <v>30</v>
      </c>
      <c r="K3" s="4">
        <f>K4+K18+R4+R12+R17</f>
        <v>14</v>
      </c>
      <c r="L3" s="4">
        <f t="shared" ref="L3" si="0">L4+L18+S4+S12+S17</f>
        <v>56</v>
      </c>
      <c r="M3" s="190" t="s">
        <v>7</v>
      </c>
      <c r="N3" s="190"/>
      <c r="O3" s="191"/>
      <c r="P3" s="192"/>
      <c r="Q3" s="192"/>
      <c r="R3" s="192"/>
      <c r="S3" s="192"/>
      <c r="T3" s="192"/>
      <c r="U3" s="193"/>
    </row>
    <row r="4" spans="1:21" ht="18.95" customHeight="1" x14ac:dyDescent="0.2">
      <c r="A4" s="185" t="s">
        <v>55</v>
      </c>
      <c r="B4" s="186"/>
      <c r="C4" s="186"/>
      <c r="D4" s="186"/>
      <c r="E4" s="186"/>
      <c r="F4" s="186"/>
      <c r="G4" s="187"/>
      <c r="H4" s="194" t="s">
        <v>8</v>
      </c>
      <c r="I4" s="195"/>
      <c r="J4" s="5">
        <f>SUM(J5:J17)</f>
        <v>13</v>
      </c>
      <c r="K4" s="5">
        <f>SUM(K5:K17)</f>
        <v>4</v>
      </c>
      <c r="L4" s="5">
        <f>SUM(L5:L17)</f>
        <v>15</v>
      </c>
      <c r="M4" s="23" t="s">
        <v>29</v>
      </c>
      <c r="N4" s="6" t="s">
        <v>30</v>
      </c>
      <c r="O4" s="48" t="s">
        <v>28</v>
      </c>
      <c r="P4" s="48"/>
      <c r="Q4" s="5">
        <f>SUM(Q5:Q11)</f>
        <v>0</v>
      </c>
      <c r="R4" s="5">
        <f>SUM(R5:R11)</f>
        <v>0</v>
      </c>
      <c r="S4" s="5">
        <f>SUM(S5:S11)</f>
        <v>12</v>
      </c>
      <c r="T4" s="23" t="s">
        <v>29</v>
      </c>
      <c r="U4" s="6" t="s">
        <v>30</v>
      </c>
    </row>
    <row r="5" spans="1:21" ht="18.95" customHeight="1" x14ac:dyDescent="0.45">
      <c r="A5" s="177" t="s">
        <v>53</v>
      </c>
      <c r="B5" s="178"/>
      <c r="C5" s="178"/>
      <c r="D5" s="178"/>
      <c r="E5" s="178"/>
      <c r="F5" s="178"/>
      <c r="G5" s="178"/>
      <c r="H5" s="55" t="s">
        <v>61</v>
      </c>
      <c r="I5" s="56" t="s">
        <v>62</v>
      </c>
      <c r="J5" s="18">
        <v>3</v>
      </c>
      <c r="K5" s="18">
        <v>0</v>
      </c>
      <c r="L5" s="18">
        <v>3</v>
      </c>
      <c r="M5" s="11" t="s">
        <v>50</v>
      </c>
      <c r="N5" s="35"/>
      <c r="O5" s="59" t="s">
        <v>83</v>
      </c>
      <c r="P5" s="60" t="s">
        <v>84</v>
      </c>
      <c r="Q5" s="18" t="s">
        <v>43</v>
      </c>
      <c r="R5" s="18" t="s">
        <v>43</v>
      </c>
      <c r="S5" s="41">
        <v>3</v>
      </c>
      <c r="T5" s="14"/>
      <c r="U5" s="24" t="s">
        <v>48</v>
      </c>
    </row>
    <row r="6" spans="1:21" ht="18.95" customHeight="1" x14ac:dyDescent="0.45">
      <c r="A6" s="177" t="s">
        <v>31</v>
      </c>
      <c r="B6" s="178"/>
      <c r="C6" s="178"/>
      <c r="D6" s="178"/>
      <c r="E6" s="178"/>
      <c r="F6" s="178"/>
      <c r="G6" s="178"/>
      <c r="H6" s="51" t="s">
        <v>63</v>
      </c>
      <c r="I6" s="52" t="s">
        <v>64</v>
      </c>
      <c r="J6" s="9">
        <v>3</v>
      </c>
      <c r="K6" s="9">
        <v>0</v>
      </c>
      <c r="L6" s="9">
        <v>3</v>
      </c>
      <c r="M6" s="11" t="s">
        <v>50</v>
      </c>
      <c r="N6" s="36"/>
      <c r="O6" s="53" t="s">
        <v>85</v>
      </c>
      <c r="P6" s="57" t="s">
        <v>86</v>
      </c>
      <c r="Q6" s="18" t="s">
        <v>43</v>
      </c>
      <c r="R6" s="18" t="s">
        <v>43</v>
      </c>
      <c r="S6" s="41">
        <v>3</v>
      </c>
      <c r="T6" s="14"/>
      <c r="U6" s="24" t="s">
        <v>48</v>
      </c>
    </row>
    <row r="7" spans="1:21" ht="18.95" customHeight="1" x14ac:dyDescent="0.45">
      <c r="A7" s="179" t="s">
        <v>9</v>
      </c>
      <c r="B7" s="180"/>
      <c r="C7" s="180"/>
      <c r="D7" s="180"/>
      <c r="E7" s="180"/>
      <c r="F7" s="180"/>
      <c r="G7" s="180"/>
      <c r="H7" s="53" t="s">
        <v>65</v>
      </c>
      <c r="I7" s="57" t="s">
        <v>66</v>
      </c>
      <c r="J7" s="9">
        <v>2</v>
      </c>
      <c r="K7" s="9">
        <v>2</v>
      </c>
      <c r="L7" s="9">
        <v>3</v>
      </c>
      <c r="M7" s="11" t="s">
        <v>50</v>
      </c>
      <c r="N7" s="36"/>
      <c r="O7" s="63" t="s">
        <v>89</v>
      </c>
      <c r="P7" s="64" t="s">
        <v>90</v>
      </c>
      <c r="Q7" s="18" t="s">
        <v>43</v>
      </c>
      <c r="R7" s="18" t="s">
        <v>43</v>
      </c>
      <c r="S7" s="41">
        <v>3</v>
      </c>
      <c r="T7" s="17"/>
      <c r="U7" s="24" t="s">
        <v>49</v>
      </c>
    </row>
    <row r="8" spans="1:21" ht="17.25" customHeight="1" x14ac:dyDescent="0.45">
      <c r="A8" s="181" t="s">
        <v>10</v>
      </c>
      <c r="B8" s="182"/>
      <c r="C8" s="182"/>
      <c r="D8" s="183">
        <v>83</v>
      </c>
      <c r="E8" s="183"/>
      <c r="F8" s="184" t="s">
        <v>11</v>
      </c>
      <c r="G8" s="184"/>
      <c r="H8" s="55" t="s">
        <v>41</v>
      </c>
      <c r="I8" s="56" t="s">
        <v>42</v>
      </c>
      <c r="J8" s="55">
        <v>3</v>
      </c>
      <c r="K8" s="9">
        <v>0</v>
      </c>
      <c r="L8" s="9">
        <v>3</v>
      </c>
      <c r="M8" s="11" t="s">
        <v>49</v>
      </c>
      <c r="N8" s="36"/>
      <c r="O8" s="53" t="s">
        <v>91</v>
      </c>
      <c r="P8" s="57" t="s">
        <v>92</v>
      </c>
      <c r="Q8" s="18" t="s">
        <v>43</v>
      </c>
      <c r="R8" s="18" t="s">
        <v>43</v>
      </c>
      <c r="S8" s="22">
        <v>3</v>
      </c>
      <c r="T8" s="14"/>
      <c r="U8" s="24" t="s">
        <v>49</v>
      </c>
    </row>
    <row r="9" spans="1:21" ht="17.25" customHeight="1" x14ac:dyDescent="0.45">
      <c r="A9" s="49"/>
      <c r="B9" s="50"/>
      <c r="C9" s="50"/>
      <c r="D9" s="50"/>
      <c r="E9" s="50"/>
      <c r="F9" s="21"/>
      <c r="G9" s="40"/>
      <c r="H9" s="53" t="s">
        <v>44</v>
      </c>
      <c r="I9" s="54" t="s">
        <v>45</v>
      </c>
      <c r="J9" s="53">
        <v>2</v>
      </c>
      <c r="K9" s="9">
        <v>2</v>
      </c>
      <c r="L9" s="9">
        <v>3</v>
      </c>
      <c r="M9" s="11" t="s">
        <v>49</v>
      </c>
      <c r="N9" s="16"/>
      <c r="O9" s="53"/>
      <c r="P9" s="57"/>
      <c r="Q9" s="58"/>
      <c r="R9" s="22"/>
      <c r="S9" s="22"/>
      <c r="T9" s="17"/>
      <c r="U9" s="10"/>
    </row>
    <row r="10" spans="1:21" ht="17.25" customHeight="1" x14ac:dyDescent="0.3">
      <c r="A10" s="162"/>
      <c r="B10" s="163"/>
      <c r="C10" s="163"/>
      <c r="D10" s="163"/>
      <c r="E10" s="163"/>
      <c r="F10" s="163"/>
      <c r="G10" s="164"/>
      <c r="H10" s="39"/>
      <c r="I10" s="32"/>
      <c r="J10" s="9"/>
      <c r="K10" s="9"/>
      <c r="L10" s="9"/>
      <c r="M10" s="16"/>
      <c r="N10" s="16"/>
      <c r="O10" s="12"/>
      <c r="P10" s="13"/>
      <c r="Q10" s="12"/>
      <c r="R10" s="12"/>
      <c r="S10" s="12"/>
      <c r="T10" s="14"/>
      <c r="U10" s="10"/>
    </row>
    <row r="11" spans="1:21" ht="17.25" customHeight="1" x14ac:dyDescent="0.3">
      <c r="A11" s="165"/>
      <c r="B11" s="166"/>
      <c r="C11" s="166"/>
      <c r="D11" s="166"/>
      <c r="E11" s="166"/>
      <c r="F11" s="166"/>
      <c r="G11" s="167"/>
      <c r="H11" s="39"/>
      <c r="I11" s="32"/>
      <c r="J11" s="9"/>
      <c r="K11" s="9"/>
      <c r="L11" s="9"/>
      <c r="M11" s="16"/>
      <c r="N11" s="16"/>
      <c r="O11" s="15"/>
      <c r="P11" s="8"/>
      <c r="Q11" s="9"/>
      <c r="R11" s="9"/>
      <c r="S11" s="9"/>
      <c r="T11" s="16"/>
      <c r="U11" s="16"/>
    </row>
    <row r="12" spans="1:21" ht="18.95" customHeight="1" x14ac:dyDescent="0.3">
      <c r="A12" s="168" t="s">
        <v>0</v>
      </c>
      <c r="B12" s="168"/>
      <c r="C12" s="65" t="s">
        <v>1</v>
      </c>
      <c r="D12" s="65" t="s">
        <v>2</v>
      </c>
      <c r="E12" s="65" t="s">
        <v>3</v>
      </c>
      <c r="F12" s="169" t="s">
        <v>4</v>
      </c>
      <c r="G12" s="169"/>
      <c r="H12" s="39"/>
      <c r="I12" s="32"/>
      <c r="J12" s="66"/>
      <c r="K12" s="66"/>
      <c r="L12" s="66"/>
      <c r="M12" s="67"/>
      <c r="N12" s="67"/>
      <c r="O12" s="80" t="s">
        <v>12</v>
      </c>
      <c r="P12" s="80"/>
      <c r="Q12" s="69">
        <f>SUM(Q13:Q14)</f>
        <v>0</v>
      </c>
      <c r="R12" s="69">
        <f t="shared" ref="R12:S12" si="1">SUM(R13:R14)</f>
        <v>0</v>
      </c>
      <c r="S12" s="69">
        <f t="shared" si="1"/>
        <v>4</v>
      </c>
      <c r="T12" s="70" t="s">
        <v>29</v>
      </c>
      <c r="U12" s="71" t="s">
        <v>30</v>
      </c>
    </row>
    <row r="13" spans="1:21" ht="15.95" customHeight="1" x14ac:dyDescent="0.3">
      <c r="A13" s="170" t="s">
        <v>13</v>
      </c>
      <c r="B13" s="170"/>
      <c r="C13" s="72">
        <f>C14+C21+C27</f>
        <v>21</v>
      </c>
      <c r="D13" s="72">
        <f t="shared" ref="D13:E13" si="2">D14+D21+D27</f>
        <v>0</v>
      </c>
      <c r="E13" s="72">
        <f t="shared" si="2"/>
        <v>21</v>
      </c>
      <c r="F13" s="171" t="s">
        <v>7</v>
      </c>
      <c r="G13" s="172"/>
      <c r="H13" s="66"/>
      <c r="I13" s="73"/>
      <c r="J13" s="66"/>
      <c r="K13" s="66"/>
      <c r="L13" s="66"/>
      <c r="M13" s="67"/>
      <c r="N13" s="74"/>
      <c r="O13" s="75" t="s">
        <v>87</v>
      </c>
      <c r="P13" s="76" t="s">
        <v>88</v>
      </c>
      <c r="Q13" s="77" t="s">
        <v>43</v>
      </c>
      <c r="R13" s="77" t="s">
        <v>43</v>
      </c>
      <c r="S13" s="78">
        <v>2</v>
      </c>
      <c r="T13" s="67"/>
      <c r="U13" s="79" t="s">
        <v>48</v>
      </c>
    </row>
    <row r="14" spans="1:21" ht="15.95" customHeight="1" x14ac:dyDescent="0.3">
      <c r="A14" s="173" t="s">
        <v>98</v>
      </c>
      <c r="B14" s="173"/>
      <c r="C14" s="69">
        <f>SUM(C16:C20)</f>
        <v>9</v>
      </c>
      <c r="D14" s="69">
        <f t="shared" ref="D14:E14" si="3">SUM(D16:D20)</f>
        <v>0</v>
      </c>
      <c r="E14" s="69">
        <f t="shared" si="3"/>
        <v>9</v>
      </c>
      <c r="F14" s="70" t="s">
        <v>29</v>
      </c>
      <c r="G14" s="71" t="s">
        <v>30</v>
      </c>
      <c r="H14" s="66"/>
      <c r="I14" s="73"/>
      <c r="J14" s="66"/>
      <c r="K14" s="66"/>
      <c r="L14" s="66"/>
      <c r="M14" s="67"/>
      <c r="N14" s="67"/>
      <c r="O14" s="75" t="s">
        <v>87</v>
      </c>
      <c r="P14" s="76" t="s">
        <v>93</v>
      </c>
      <c r="Q14" s="77" t="s">
        <v>43</v>
      </c>
      <c r="R14" s="77" t="s">
        <v>43</v>
      </c>
      <c r="S14" s="77">
        <v>2</v>
      </c>
      <c r="T14" s="67"/>
      <c r="U14" s="79" t="s">
        <v>48</v>
      </c>
    </row>
    <row r="15" spans="1:21" ht="15.95" customHeight="1" x14ac:dyDescent="0.2">
      <c r="A15" s="174" t="s">
        <v>99</v>
      </c>
      <c r="B15" s="174"/>
      <c r="C15" s="81"/>
      <c r="D15" s="81"/>
      <c r="E15" s="81"/>
      <c r="F15" s="82"/>
      <c r="G15" s="83"/>
      <c r="H15" s="66"/>
      <c r="I15" s="73"/>
      <c r="J15" s="66"/>
      <c r="K15" s="66"/>
      <c r="L15" s="66"/>
      <c r="M15" s="67"/>
      <c r="N15" s="67"/>
      <c r="O15" s="73"/>
      <c r="P15" s="84"/>
      <c r="Q15" s="77"/>
      <c r="R15" s="77"/>
      <c r="S15" s="85"/>
      <c r="T15" s="67"/>
      <c r="U15" s="67"/>
    </row>
    <row r="16" spans="1:21" ht="15.95" customHeight="1" x14ac:dyDescent="0.3">
      <c r="A16" s="42" t="s">
        <v>32</v>
      </c>
      <c r="B16" s="43" t="s">
        <v>33</v>
      </c>
      <c r="C16" s="66">
        <v>3</v>
      </c>
      <c r="D16" s="66">
        <v>0</v>
      </c>
      <c r="E16" s="66">
        <v>3</v>
      </c>
      <c r="F16" s="86" t="s">
        <v>49</v>
      </c>
      <c r="G16" s="86"/>
      <c r="H16" s="66"/>
      <c r="I16" s="73"/>
      <c r="J16" s="66"/>
      <c r="K16" s="66"/>
      <c r="L16" s="66"/>
      <c r="M16" s="67"/>
      <c r="N16" s="67"/>
      <c r="O16" s="73"/>
      <c r="P16" s="84"/>
      <c r="Q16" s="66"/>
      <c r="R16" s="66"/>
      <c r="S16" s="66"/>
      <c r="T16" s="67"/>
      <c r="U16" s="67"/>
    </row>
    <row r="17" spans="1:22" ht="15.95" customHeight="1" x14ac:dyDescent="0.2">
      <c r="A17" s="174" t="s">
        <v>100</v>
      </c>
      <c r="B17" s="174"/>
      <c r="C17" s="87"/>
      <c r="D17" s="87"/>
      <c r="E17" s="87"/>
      <c r="F17" s="82"/>
      <c r="G17" s="82"/>
      <c r="H17" s="66"/>
      <c r="I17" s="73"/>
      <c r="J17" s="66"/>
      <c r="K17" s="66"/>
      <c r="L17" s="66"/>
      <c r="M17" s="67"/>
      <c r="N17" s="67"/>
      <c r="O17" s="80" t="s">
        <v>14</v>
      </c>
      <c r="P17" s="80"/>
      <c r="Q17" s="69">
        <f>SUM(Q18:Q19)</f>
        <v>0</v>
      </c>
      <c r="R17" s="69">
        <f t="shared" ref="R17:S17" si="4">SUM(R18:R19)</f>
        <v>0</v>
      </c>
      <c r="S17" s="69">
        <f t="shared" si="4"/>
        <v>4</v>
      </c>
      <c r="T17" s="70" t="s">
        <v>29</v>
      </c>
      <c r="U17" s="71" t="s">
        <v>30</v>
      </c>
    </row>
    <row r="18" spans="1:22" ht="15.95" customHeight="1" x14ac:dyDescent="0.3">
      <c r="A18" s="88" t="s">
        <v>37</v>
      </c>
      <c r="B18" s="89" t="s">
        <v>38</v>
      </c>
      <c r="C18" s="66">
        <v>3</v>
      </c>
      <c r="D18" s="66">
        <v>0</v>
      </c>
      <c r="E18" s="66">
        <v>3</v>
      </c>
      <c r="F18" s="86" t="s">
        <v>49</v>
      </c>
      <c r="G18" s="67"/>
      <c r="H18" s="80" t="s">
        <v>82</v>
      </c>
      <c r="I18" s="80"/>
      <c r="J18" s="69">
        <f>SUM(J19:J32)</f>
        <v>17</v>
      </c>
      <c r="K18" s="69">
        <f t="shared" ref="K18:L18" si="5">SUM(K19:K32)</f>
        <v>10</v>
      </c>
      <c r="L18" s="69">
        <f t="shared" si="5"/>
        <v>21</v>
      </c>
      <c r="M18" s="70" t="s">
        <v>29</v>
      </c>
      <c r="N18" s="90" t="s">
        <v>30</v>
      </c>
      <c r="O18" s="37" t="s">
        <v>46</v>
      </c>
      <c r="P18" s="30" t="s">
        <v>47</v>
      </c>
      <c r="Q18" s="77" t="s">
        <v>43</v>
      </c>
      <c r="R18" s="77" t="s">
        <v>43</v>
      </c>
      <c r="S18" s="77">
        <v>4</v>
      </c>
      <c r="T18" s="86" t="s">
        <v>49</v>
      </c>
      <c r="U18" s="86"/>
    </row>
    <row r="19" spans="1:22" ht="15.95" customHeight="1" x14ac:dyDescent="0.3">
      <c r="A19" s="88" t="s">
        <v>56</v>
      </c>
      <c r="B19" s="91" t="s">
        <v>57</v>
      </c>
      <c r="C19" s="77">
        <v>3</v>
      </c>
      <c r="D19" s="77">
        <v>0</v>
      </c>
      <c r="E19" s="77">
        <v>3</v>
      </c>
      <c r="F19" s="86" t="s">
        <v>50</v>
      </c>
      <c r="G19" s="74"/>
      <c r="H19" s="97" t="s">
        <v>69</v>
      </c>
      <c r="I19" s="98" t="s">
        <v>71</v>
      </c>
      <c r="J19" s="97">
        <v>2</v>
      </c>
      <c r="K19" s="77">
        <v>3</v>
      </c>
      <c r="L19" s="77">
        <v>3</v>
      </c>
      <c r="M19" s="86" t="s">
        <v>50</v>
      </c>
      <c r="N19" s="67"/>
      <c r="O19" s="77"/>
      <c r="P19" s="93"/>
      <c r="Q19" s="77"/>
      <c r="R19" s="77"/>
      <c r="S19" s="77"/>
      <c r="T19" s="67"/>
      <c r="U19" s="94"/>
    </row>
    <row r="20" spans="1:22" ht="15.95" customHeight="1" x14ac:dyDescent="0.3">
      <c r="A20" s="39"/>
      <c r="B20" s="32"/>
      <c r="C20" s="95"/>
      <c r="D20" s="95"/>
      <c r="E20" s="95"/>
      <c r="F20" s="86"/>
      <c r="G20" s="96"/>
      <c r="H20" s="106" t="s">
        <v>72</v>
      </c>
      <c r="I20" s="107" t="s">
        <v>73</v>
      </c>
      <c r="J20" s="106">
        <v>3</v>
      </c>
      <c r="K20" s="66">
        <v>0</v>
      </c>
      <c r="L20" s="66">
        <v>3</v>
      </c>
      <c r="M20" s="86" t="s">
        <v>50</v>
      </c>
      <c r="N20" s="67"/>
      <c r="O20" s="99" t="s">
        <v>15</v>
      </c>
      <c r="P20" s="99"/>
      <c r="Q20" s="100">
        <f>SUM(Q21:Q25)</f>
        <v>0</v>
      </c>
      <c r="R20" s="100">
        <f t="shared" ref="R20:S20" si="6">SUM(R21:R25)</f>
        <v>0</v>
      </c>
      <c r="S20" s="100">
        <f t="shared" si="6"/>
        <v>6</v>
      </c>
      <c r="T20" s="101" t="s">
        <v>29</v>
      </c>
      <c r="U20" s="101" t="s">
        <v>30</v>
      </c>
    </row>
    <row r="21" spans="1:22" ht="15.95" customHeight="1" x14ac:dyDescent="0.3">
      <c r="A21" s="80" t="s">
        <v>101</v>
      </c>
      <c r="B21" s="80"/>
      <c r="C21" s="69">
        <f>SUM(C22:C26)</f>
        <v>6</v>
      </c>
      <c r="D21" s="69">
        <f t="shared" ref="D21:E21" si="7">SUM(D22:D26)</f>
        <v>0</v>
      </c>
      <c r="E21" s="69">
        <f t="shared" si="7"/>
        <v>6</v>
      </c>
      <c r="F21" s="70" t="s">
        <v>29</v>
      </c>
      <c r="G21" s="90" t="s">
        <v>30</v>
      </c>
      <c r="H21" s="110" t="s">
        <v>74</v>
      </c>
      <c r="I21" s="111" t="s">
        <v>75</v>
      </c>
      <c r="J21" s="92">
        <v>3</v>
      </c>
      <c r="K21" s="77">
        <v>0</v>
      </c>
      <c r="L21" s="77">
        <v>3</v>
      </c>
      <c r="M21" s="86" t="s">
        <v>49</v>
      </c>
      <c r="N21" s="102"/>
      <c r="O21" s="75" t="s">
        <v>94</v>
      </c>
      <c r="P21" s="76" t="s">
        <v>95</v>
      </c>
      <c r="Q21" s="75" t="s">
        <v>110</v>
      </c>
      <c r="R21" s="103" t="s">
        <v>111</v>
      </c>
      <c r="S21" s="103">
        <v>3</v>
      </c>
      <c r="T21" s="86"/>
      <c r="U21" s="86" t="s">
        <v>50</v>
      </c>
    </row>
    <row r="22" spans="1:22" ht="15.95" customHeight="1" x14ac:dyDescent="0.3">
      <c r="A22" s="104" t="s">
        <v>16</v>
      </c>
      <c r="B22" s="104"/>
      <c r="C22" s="87"/>
      <c r="D22" s="87"/>
      <c r="E22" s="87"/>
      <c r="F22" s="82"/>
      <c r="G22" s="105"/>
      <c r="H22" s="113" t="s">
        <v>76</v>
      </c>
      <c r="I22" s="114" t="s">
        <v>77</v>
      </c>
      <c r="J22" s="97">
        <v>3</v>
      </c>
      <c r="K22" s="66">
        <v>0</v>
      </c>
      <c r="L22" s="66">
        <v>3</v>
      </c>
      <c r="M22" s="86" t="s">
        <v>49</v>
      </c>
      <c r="N22" s="74"/>
      <c r="O22" s="108" t="s">
        <v>96</v>
      </c>
      <c r="P22" s="109" t="s">
        <v>97</v>
      </c>
      <c r="Q22" s="108" t="s">
        <v>110</v>
      </c>
      <c r="R22" s="103" t="s">
        <v>111</v>
      </c>
      <c r="S22" s="103">
        <v>3</v>
      </c>
      <c r="T22" s="86"/>
      <c r="U22" s="86" t="s">
        <v>51</v>
      </c>
    </row>
    <row r="23" spans="1:22" ht="15.95" customHeight="1" x14ac:dyDescent="0.3">
      <c r="A23" s="88" t="s">
        <v>34</v>
      </c>
      <c r="B23" s="89" t="s">
        <v>58</v>
      </c>
      <c r="C23" s="66">
        <v>3</v>
      </c>
      <c r="D23" s="66">
        <v>0</v>
      </c>
      <c r="E23" s="66">
        <v>3</v>
      </c>
      <c r="F23" s="86" t="s">
        <v>49</v>
      </c>
      <c r="G23" s="74"/>
      <c r="H23" s="113" t="s">
        <v>78</v>
      </c>
      <c r="I23" s="114" t="s">
        <v>79</v>
      </c>
      <c r="J23" s="97">
        <v>1</v>
      </c>
      <c r="K23" s="77">
        <v>2</v>
      </c>
      <c r="L23" s="77">
        <v>2</v>
      </c>
      <c r="M23" s="86" t="s">
        <v>49</v>
      </c>
      <c r="N23" s="74"/>
      <c r="O23" s="139"/>
      <c r="P23" s="140"/>
      <c r="Q23" s="141"/>
      <c r="R23" s="122"/>
      <c r="S23" s="122"/>
      <c r="T23" s="79"/>
      <c r="U23" s="79"/>
    </row>
    <row r="24" spans="1:22" ht="15.95" customHeight="1" x14ac:dyDescent="0.3">
      <c r="A24" s="95"/>
      <c r="B24" s="84"/>
      <c r="C24" s="95"/>
      <c r="D24" s="95"/>
      <c r="E24" s="95"/>
      <c r="F24" s="112"/>
      <c r="G24" s="96"/>
      <c r="H24" s="118" t="s">
        <v>80</v>
      </c>
      <c r="I24" s="119" t="s">
        <v>81</v>
      </c>
      <c r="J24" s="106">
        <v>2</v>
      </c>
      <c r="K24" s="77">
        <v>0</v>
      </c>
      <c r="L24" s="77">
        <v>2</v>
      </c>
      <c r="M24" s="86" t="s">
        <v>49</v>
      </c>
      <c r="N24" s="79"/>
      <c r="O24" s="142"/>
      <c r="P24" s="143"/>
      <c r="Q24" s="142"/>
      <c r="R24" s="144"/>
      <c r="S24" s="144"/>
      <c r="T24" s="145"/>
      <c r="U24" s="145"/>
      <c r="V24" s="146"/>
    </row>
    <row r="25" spans="1:22" ht="15.95" customHeight="1" x14ac:dyDescent="0.3">
      <c r="A25" s="104" t="s">
        <v>17</v>
      </c>
      <c r="B25" s="104"/>
      <c r="C25" s="87"/>
      <c r="D25" s="87"/>
      <c r="E25" s="87"/>
      <c r="F25" s="115"/>
      <c r="G25" s="116"/>
      <c r="H25" s="151" t="s">
        <v>69</v>
      </c>
      <c r="J25" s="153">
        <v>2</v>
      </c>
      <c r="K25" s="66">
        <v>3</v>
      </c>
      <c r="L25" s="66">
        <v>3</v>
      </c>
      <c r="M25" s="86" t="s">
        <v>50</v>
      </c>
      <c r="N25" s="79"/>
      <c r="O25" s="1"/>
      <c r="P25" s="117"/>
      <c r="Q25" s="77"/>
      <c r="R25" s="77"/>
      <c r="S25" s="77"/>
      <c r="T25" s="67"/>
      <c r="U25" s="67"/>
    </row>
    <row r="26" spans="1:22" ht="15.95" customHeight="1" x14ac:dyDescent="0.3">
      <c r="A26" s="44" t="s">
        <v>35</v>
      </c>
      <c r="B26" s="31" t="s">
        <v>36</v>
      </c>
      <c r="C26" s="66">
        <v>3</v>
      </c>
      <c r="D26" s="66">
        <v>0</v>
      </c>
      <c r="E26" s="66">
        <v>3</v>
      </c>
      <c r="F26" s="86" t="s">
        <v>50</v>
      </c>
      <c r="G26" s="74"/>
      <c r="H26" s="154" t="s">
        <v>67</v>
      </c>
      <c r="I26" s="155" t="s">
        <v>68</v>
      </c>
      <c r="J26" s="154">
        <v>1</v>
      </c>
      <c r="K26" s="77">
        <v>2</v>
      </c>
      <c r="L26" s="77">
        <v>2</v>
      </c>
      <c r="M26" s="86" t="s">
        <v>50</v>
      </c>
      <c r="N26" s="145"/>
      <c r="O26" s="146"/>
      <c r="P26" s="99"/>
      <c r="Q26" s="100">
        <f>SUM(Q27:Q30)</f>
        <v>0</v>
      </c>
      <c r="R26" s="100">
        <f t="shared" ref="R26:S26" si="8">SUM(R27:R30)</f>
        <v>4</v>
      </c>
      <c r="S26" s="100">
        <f t="shared" si="8"/>
        <v>0</v>
      </c>
      <c r="T26" s="101" t="s">
        <v>29</v>
      </c>
      <c r="U26" s="101" t="s">
        <v>30</v>
      </c>
    </row>
    <row r="27" spans="1:22" ht="15.95" customHeight="1" x14ac:dyDescent="0.45">
      <c r="A27" s="120" t="s">
        <v>102</v>
      </c>
      <c r="B27" s="80"/>
      <c r="C27" s="69">
        <f>SUM(C28:C32)</f>
        <v>6</v>
      </c>
      <c r="D27" s="69">
        <f t="shared" ref="D27:E27" si="9">SUM(D28:D32)</f>
        <v>0</v>
      </c>
      <c r="E27" s="69">
        <f t="shared" si="9"/>
        <v>6</v>
      </c>
      <c r="F27" s="70" t="s">
        <v>29</v>
      </c>
      <c r="G27" s="90" t="s">
        <v>30</v>
      </c>
      <c r="H27" s="37"/>
      <c r="I27" s="152" t="s">
        <v>70</v>
      </c>
      <c r="J27" s="103"/>
      <c r="K27" s="103"/>
      <c r="L27" s="103"/>
      <c r="M27" s="86"/>
      <c r="N27" s="79"/>
      <c r="O27" s="61" t="s">
        <v>103</v>
      </c>
      <c r="P27" s="62" t="s">
        <v>104</v>
      </c>
      <c r="Q27" s="61">
        <v>0</v>
      </c>
      <c r="R27" s="66">
        <v>2</v>
      </c>
      <c r="S27" s="66">
        <v>0</v>
      </c>
      <c r="T27" s="86" t="s">
        <v>50</v>
      </c>
      <c r="U27" s="67"/>
    </row>
    <row r="28" spans="1:22" ht="15.95" customHeight="1" x14ac:dyDescent="0.45">
      <c r="A28" s="174" t="s">
        <v>19</v>
      </c>
      <c r="B28" s="174"/>
      <c r="C28" s="87"/>
      <c r="D28" s="87"/>
      <c r="E28" s="87"/>
      <c r="F28" s="82"/>
      <c r="G28" s="105"/>
      <c r="H28" s="37"/>
      <c r="I28" s="34"/>
      <c r="J28" s="95"/>
      <c r="K28" s="95"/>
      <c r="L28" s="95"/>
      <c r="M28" s="86"/>
      <c r="N28" s="121"/>
      <c r="O28" s="61" t="s">
        <v>105</v>
      </c>
      <c r="P28" s="138" t="s">
        <v>106</v>
      </c>
      <c r="Q28" s="66">
        <v>0</v>
      </c>
      <c r="R28" s="66" t="s">
        <v>109</v>
      </c>
      <c r="S28" s="66">
        <v>0</v>
      </c>
      <c r="T28" s="86"/>
      <c r="U28" s="86" t="s">
        <v>51</v>
      </c>
    </row>
    <row r="29" spans="1:22" ht="15.95" customHeight="1" x14ac:dyDescent="0.45">
      <c r="A29" s="44" t="s">
        <v>39</v>
      </c>
      <c r="B29" s="30" t="s">
        <v>40</v>
      </c>
      <c r="C29" s="66">
        <v>3</v>
      </c>
      <c r="D29" s="66">
        <v>0</v>
      </c>
      <c r="E29" s="66">
        <v>3</v>
      </c>
      <c r="F29" s="86" t="s">
        <v>48</v>
      </c>
      <c r="G29" s="74"/>
      <c r="H29" s="38"/>
      <c r="I29" s="33"/>
      <c r="J29" s="77"/>
      <c r="K29" s="77"/>
      <c r="L29" s="77"/>
      <c r="M29" s="121"/>
      <c r="N29" s="121"/>
      <c r="O29" s="61" t="s">
        <v>107</v>
      </c>
      <c r="P29" s="137" t="s">
        <v>106</v>
      </c>
      <c r="Q29" s="147">
        <v>0</v>
      </c>
      <c r="R29" s="147" t="s">
        <v>109</v>
      </c>
      <c r="S29" s="147">
        <v>0</v>
      </c>
      <c r="T29" s="148"/>
      <c r="U29" s="149" t="s">
        <v>48</v>
      </c>
      <c r="V29" s="150"/>
    </row>
    <row r="30" spans="1:22" ht="15.95" customHeight="1" x14ac:dyDescent="0.45">
      <c r="A30" s="104" t="s">
        <v>21</v>
      </c>
      <c r="B30" s="104"/>
      <c r="C30" s="87"/>
      <c r="D30" s="87"/>
      <c r="E30" s="87"/>
      <c r="F30" s="82"/>
      <c r="G30" s="82"/>
      <c r="H30" s="95"/>
      <c r="I30" s="84"/>
      <c r="J30" s="95"/>
      <c r="K30" s="95"/>
      <c r="L30" s="95"/>
      <c r="M30" s="121"/>
      <c r="N30" s="121"/>
      <c r="O30" s="61" t="s">
        <v>18</v>
      </c>
      <c r="P30" s="62" t="s">
        <v>108</v>
      </c>
      <c r="Q30" s="147">
        <v>0</v>
      </c>
      <c r="R30" s="147">
        <v>2</v>
      </c>
      <c r="S30" s="147">
        <v>0</v>
      </c>
      <c r="T30" s="149" t="s">
        <v>49</v>
      </c>
      <c r="U30" s="149"/>
      <c r="V30" s="150"/>
    </row>
    <row r="31" spans="1:22" ht="15.95" customHeight="1" x14ac:dyDescent="0.3">
      <c r="A31" s="106" t="s">
        <v>59</v>
      </c>
      <c r="B31" s="123" t="s">
        <v>60</v>
      </c>
      <c r="C31" s="88">
        <v>3</v>
      </c>
      <c r="D31" s="66">
        <v>0</v>
      </c>
      <c r="E31" s="66">
        <v>3</v>
      </c>
      <c r="F31" s="86" t="s">
        <v>48</v>
      </c>
      <c r="G31" s="112"/>
      <c r="H31" s="95"/>
      <c r="I31" s="84"/>
      <c r="J31" s="95"/>
      <c r="K31" s="95"/>
      <c r="L31" s="95"/>
      <c r="M31" s="121"/>
      <c r="N31" s="121"/>
      <c r="O31" s="175" t="s">
        <v>22</v>
      </c>
      <c r="P31" s="176"/>
      <c r="Q31" s="124">
        <f>SUM(C14+C21+C27+J4+J18+Q4+Q12+Q17+Q20+Q26)</f>
        <v>51</v>
      </c>
      <c r="R31" s="124">
        <f t="shared" ref="R31:S31" si="10">D13+K3+R20+R26</f>
        <v>18</v>
      </c>
      <c r="S31" s="124">
        <f t="shared" si="10"/>
        <v>83</v>
      </c>
      <c r="T31" s="125"/>
      <c r="U31" s="125"/>
    </row>
    <row r="32" spans="1:22" ht="15.95" customHeight="1" x14ac:dyDescent="0.3">
      <c r="A32" s="37"/>
      <c r="B32" s="32"/>
      <c r="C32" s="66"/>
      <c r="D32" s="66"/>
      <c r="E32" s="66"/>
      <c r="F32" s="86"/>
      <c r="G32" s="94"/>
      <c r="H32" s="95"/>
      <c r="I32" s="84"/>
      <c r="J32" s="95"/>
      <c r="K32" s="95"/>
      <c r="L32" s="95"/>
      <c r="M32" s="121"/>
      <c r="N32" s="121"/>
      <c r="O32" s="161" t="s">
        <v>23</v>
      </c>
      <c r="P32" s="158"/>
      <c r="Q32" s="156">
        <v>83</v>
      </c>
      <c r="R32" s="157"/>
      <c r="S32" s="158"/>
      <c r="T32" s="161" t="s">
        <v>52</v>
      </c>
      <c r="U32" s="158"/>
    </row>
    <row r="33" spans="1:21" ht="18.95" customHeight="1" x14ac:dyDescent="0.3">
      <c r="A33" s="45"/>
      <c r="B33" s="46"/>
      <c r="C33" s="126"/>
      <c r="D33" s="126"/>
      <c r="E33" s="126"/>
      <c r="F33" s="127"/>
      <c r="G33" s="127"/>
      <c r="H33" s="128"/>
      <c r="I33" s="129"/>
      <c r="J33" s="130"/>
      <c r="K33" s="130"/>
      <c r="L33" s="130"/>
      <c r="M33" s="131"/>
      <c r="N33" s="132"/>
      <c r="O33" s="133"/>
      <c r="P33" s="130" t="s">
        <v>24</v>
      </c>
      <c r="Q33" s="159">
        <v>69</v>
      </c>
      <c r="R33" s="160"/>
      <c r="S33" s="160" t="s">
        <v>25</v>
      </c>
      <c r="T33" s="160"/>
      <c r="U33" s="134"/>
    </row>
    <row r="34" spans="1:21" s="27" customFormat="1" ht="18.95" customHeight="1" x14ac:dyDescent="0.2">
      <c r="A34" s="135"/>
      <c r="B34" s="136"/>
      <c r="C34" s="135"/>
      <c r="D34" s="135"/>
      <c r="E34" s="135"/>
      <c r="F34" s="127"/>
      <c r="G34" s="127"/>
      <c r="H34" s="128"/>
      <c r="I34" s="133"/>
      <c r="J34" s="130"/>
      <c r="K34" s="130"/>
      <c r="L34" s="130"/>
      <c r="M34" s="131"/>
      <c r="N34" s="132"/>
      <c r="O34" s="133"/>
      <c r="P34" s="130" t="s">
        <v>26</v>
      </c>
      <c r="Q34" s="159">
        <v>34.5</v>
      </c>
      <c r="R34" s="159"/>
      <c r="S34" s="160" t="s">
        <v>25</v>
      </c>
      <c r="T34" s="160"/>
      <c r="U34" s="134"/>
    </row>
    <row r="79" spans="6:21" s="28" customFormat="1" ht="18.95" customHeight="1" x14ac:dyDescent="0.2">
      <c r="F79" s="27"/>
      <c r="G79" s="27"/>
      <c r="I79" s="28" t="s">
        <v>27</v>
      </c>
      <c r="J79" s="25" t="s">
        <v>20</v>
      </c>
      <c r="K79" s="25"/>
      <c r="M79" s="27"/>
      <c r="N79" s="27"/>
      <c r="T79" s="26"/>
      <c r="U79" s="27"/>
    </row>
  </sheetData>
  <mergeCells count="36">
    <mergeCell ref="Q32:S32"/>
    <mergeCell ref="T32:U32"/>
    <mergeCell ref="Q33:R33"/>
    <mergeCell ref="S33:T33"/>
    <mergeCell ref="Q34:R34"/>
    <mergeCell ref="S34:T34"/>
    <mergeCell ref="A14:B14"/>
    <mergeCell ref="A15:B15"/>
    <mergeCell ref="A17:B17"/>
    <mergeCell ref="A28:B28"/>
    <mergeCell ref="O31:P31"/>
    <mergeCell ref="O32:P32"/>
    <mergeCell ref="A10:G10"/>
    <mergeCell ref="A11:G11"/>
    <mergeCell ref="A12:B12"/>
    <mergeCell ref="F12:G12"/>
    <mergeCell ref="A13:B13"/>
    <mergeCell ref="F13:G13"/>
    <mergeCell ref="A5:G5"/>
    <mergeCell ref="A6:G6"/>
    <mergeCell ref="A7:G7"/>
    <mergeCell ref="A8:C8"/>
    <mergeCell ref="D8:E8"/>
    <mergeCell ref="F8:G8"/>
    <mergeCell ref="A3:G3"/>
    <mergeCell ref="H3:I3"/>
    <mergeCell ref="M3:N3"/>
    <mergeCell ref="O3:U3"/>
    <mergeCell ref="A4:G4"/>
    <mergeCell ref="H4:I4"/>
    <mergeCell ref="A1:U1"/>
    <mergeCell ref="A2:G2"/>
    <mergeCell ref="H2:I2"/>
    <mergeCell ref="M2:N2"/>
    <mergeCell ref="O2:P2"/>
    <mergeCell ref="T2:U2"/>
  </mergeCells>
  <printOptions verticalCentered="1"/>
  <pageMargins left="0.23" right="0.15748031496062992" top="0.35433070866141736" bottom="0.27559055118110237" header="0.35433070866141736" footer="0.27559055118110237"/>
  <pageSetup paperSize="9" scale="95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Form แผนการเรียน</vt:lpstr>
      <vt:lpstr>แผน ปวส.ชย.</vt:lpstr>
      <vt:lpstr>'Form แผนการเรียน'!Print_Area</vt:lpstr>
      <vt:lpstr>'แผน ปวส.ชย.'!Print_Area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2017-05-10T11:38:35Z</cp:lastPrinted>
  <dcterms:created xsi:type="dcterms:W3CDTF">2016-09-06T14:22:20Z</dcterms:created>
  <dcterms:modified xsi:type="dcterms:W3CDTF">2017-07-21T07:57:50Z</dcterms:modified>
</cp:coreProperties>
</file>